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ter\Downloads\"/>
    </mc:Choice>
  </mc:AlternateContent>
  <xr:revisionPtr revIDLastSave="0" documentId="13_ncr:1_{46EE706C-2912-4694-B3A6-879537B95872}" xr6:coauthVersionLast="28" xr6:coauthVersionMax="28" xr10:uidLastSave="{00000000-0000-0000-0000-000000000000}"/>
  <bookViews>
    <workbookView xWindow="0" yWindow="0" windowWidth="20490" windowHeight="7530" xr2:uid="{00000000-000D-0000-FFFF-FFFF00000000}"/>
  </bookViews>
  <sheets>
    <sheet name="Grünes Beispiel - Angabe" sheetId="4" r:id="rId1"/>
    <sheet name="Grünes Beispiel - Lösung" sheetId="5" r:id="rId2"/>
    <sheet name="Gelbes Beispiel - Angabe" sheetId="8" r:id="rId3"/>
    <sheet name="Gelbes Beispiel - Lösung" sheetId="6" r:id="rId4"/>
    <sheet name="Rotes Beispiel - Angabe" sheetId="9" r:id="rId5"/>
    <sheet name="Rotes Beispiel - Lösung" sheetId="7" r:id="rId6"/>
  </sheets>
  <definedNames>
    <definedName name="_xlnm._FilterDatabase" localSheetId="3" hidden="1">'Gelbes Beispiel - Lösung'!$A$41:$D$49</definedName>
    <definedName name="_xlnm._FilterDatabase" localSheetId="1" hidden="1">'Grünes Beispiel - Lösung'!$A$40:$C$48</definedName>
    <definedName name="_xlnm._FilterDatabase" localSheetId="5" hidden="1">'Rotes Beispiel - Lösung'!$A$43:$E$51</definedName>
    <definedName name="_xlnm.Print_Area" localSheetId="2">'Gelbes Beispiel - Angabe'!$A$1:$M$57</definedName>
    <definedName name="_xlnm.Print_Area" localSheetId="0">'Grünes Beispiel - Angabe'!$A$1:$E$60</definedName>
    <definedName name="_xlnm.Print_Area" localSheetId="1">'Grünes Beispiel - Lösung'!$A$1:$M$69</definedName>
    <definedName name="_xlnm.Print_Area" localSheetId="4">'Rotes Beispiel - Angabe'!$A$1:$M$76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6" l="1"/>
  <c r="D38" i="6" s="1"/>
  <c r="D31" i="6" l="1"/>
  <c r="D35" i="6"/>
  <c r="D44" i="6"/>
  <c r="A50" i="6" s="1"/>
  <c r="D32" i="6"/>
  <c r="B25" i="6" s="1"/>
  <c r="D25" i="6" s="1"/>
  <c r="D36" i="6"/>
  <c r="D33" i="6"/>
  <c r="D37" i="6"/>
  <c r="B50" i="6"/>
  <c r="C50" i="6" s="1"/>
  <c r="D34" i="6"/>
  <c r="B25" i="5"/>
  <c r="B24" i="5"/>
  <c r="B23" i="5"/>
  <c r="A53" i="5"/>
  <c r="B53" i="5" s="1"/>
  <c r="C53" i="5" s="1"/>
  <c r="B24" i="6" l="1"/>
  <c r="D24" i="6" s="1"/>
  <c r="B26" i="6"/>
  <c r="D26" i="6" s="1"/>
  <c r="D65" i="7"/>
  <c r="D66" i="7"/>
  <c r="D67" i="7"/>
  <c r="D68" i="7"/>
  <c r="H10" i="7" l="1"/>
  <c r="G9" i="7"/>
  <c r="G8" i="7"/>
  <c r="H7" i="7"/>
  <c r="H11" i="7" s="1"/>
  <c r="G11" i="7" l="1"/>
  <c r="G11" i="8"/>
  <c r="D69" i="7" l="1"/>
  <c r="A73" i="7" s="1"/>
  <c r="D49" i="7"/>
  <c r="D45" i="7"/>
  <c r="D35" i="7"/>
  <c r="D31" i="7"/>
  <c r="D62" i="7"/>
  <c r="D48" i="7"/>
  <c r="D44" i="7"/>
  <c r="D32" i="7"/>
  <c r="D36" i="7"/>
  <c r="D63" i="7"/>
  <c r="D51" i="7"/>
  <c r="D47" i="7"/>
  <c r="D33" i="7"/>
  <c r="D37" i="7"/>
  <c r="D64" i="7"/>
  <c r="D50" i="7"/>
  <c r="A55" i="7" s="1"/>
  <c r="D46" i="7"/>
  <c r="D34" i="7"/>
  <c r="D38" i="7"/>
  <c r="B55" i="7" l="1"/>
  <c r="C55" i="7"/>
  <c r="B25" i="7"/>
  <c r="B27" i="7"/>
  <c r="B26" i="7"/>
  <c r="B73" i="7"/>
  <c r="C73" i="7" s="1"/>
  <c r="A76" i="7" s="1"/>
</calcChain>
</file>

<file path=xl/sharedStrings.xml><?xml version="1.0" encoding="utf-8"?>
<sst xmlns="http://schemas.openxmlformats.org/spreadsheetml/2006/main" count="378" uniqueCount="81">
  <si>
    <t>rot</t>
  </si>
  <si>
    <t>blau</t>
  </si>
  <si>
    <t>schwarz</t>
  </si>
  <si>
    <t>silber</t>
  </si>
  <si>
    <t>Farbe</t>
  </si>
  <si>
    <t>Brutto</t>
  </si>
  <si>
    <t>Netto</t>
  </si>
  <si>
    <t>Sonnebrille</t>
  </si>
  <si>
    <t>Klingel</t>
  </si>
  <si>
    <t>Katzenaugen</t>
  </si>
  <si>
    <t>Beleuchtung</t>
  </si>
  <si>
    <t>Nettobetrag</t>
  </si>
  <si>
    <t>Merida X1200</t>
  </si>
  <si>
    <t>Scott B-27</t>
  </si>
  <si>
    <t>E-Bike KTM</t>
  </si>
  <si>
    <t>Cube XRT</t>
  </si>
  <si>
    <t>E-Bike Diamant</t>
  </si>
  <si>
    <t>Kalkhoff</t>
  </si>
  <si>
    <t>Focus B7</t>
  </si>
  <si>
    <t>Kettler M3</t>
  </si>
  <si>
    <t>Durchschnittspreis aller Fahrräder:</t>
  </si>
  <si>
    <t>Teuerstes Fahrrad:</t>
  </si>
  <si>
    <t>Günstigstes Fahrrad:</t>
  </si>
  <si>
    <t>Nettobetrag silbernes Fahrrad</t>
  </si>
  <si>
    <t>Bruttobetrag</t>
  </si>
  <si>
    <t>Zusatzkäufe:</t>
  </si>
  <si>
    <t>Zusatzkäufe Gesamt:</t>
  </si>
  <si>
    <t>Nettopreis + Zusatzkäufe</t>
  </si>
  <si>
    <t>Durchschnittspreis aller Fahrräder, inklusive Zusatzkäufe:</t>
  </si>
  <si>
    <t>Günstigstes Fahrrad, inklusive Zusatzkäufe:</t>
  </si>
  <si>
    <t xml:space="preserve"> Wenden Sie einen Zellbezug an und berechnen Sie für das günstigste schwarze Fahrrad die Umsatzsteuer und den Bruttobetrag inklusive Zusatzkäufe:</t>
  </si>
  <si>
    <t>Günstigstes Fahrrad inklusive Zusatzkäufe</t>
  </si>
  <si>
    <t>Fahrrad-Bezeichung</t>
  </si>
  <si>
    <t>Zusatzkäufe gesamt:</t>
  </si>
  <si>
    <t>Teuerstes Fahrrad, inklusive Zusatzkäufe:</t>
  </si>
  <si>
    <r>
      <t xml:space="preserve">Ergänzen </t>
    </r>
    <r>
      <rPr>
        <sz val="11"/>
        <color theme="1"/>
        <rFont val="Calibri"/>
        <family val="2"/>
        <scheme val="minor"/>
      </rPr>
      <t>Sie die Tabelle</t>
    </r>
    <r>
      <rPr>
        <b/>
        <sz val="11"/>
        <color theme="1"/>
        <rFont val="Calibri"/>
        <family val="2"/>
        <scheme val="minor"/>
      </rPr>
      <t xml:space="preserve"> folgendermaßen:</t>
    </r>
    <r>
      <rPr>
        <sz val="11"/>
        <color theme="1"/>
        <rFont val="Calibri"/>
        <family val="2"/>
        <scheme val="minor"/>
      </rPr>
      <t xml:space="preserve"> Sie möchten bei jedem Fahrrad auch die </t>
    </r>
    <r>
      <rPr>
        <b/>
        <sz val="11"/>
        <color theme="1"/>
        <rFont val="Calibri"/>
        <family val="2"/>
        <scheme val="minor"/>
      </rPr>
      <t xml:space="preserve">Gesamtkosten der Zusatzkäufe dazurechnen. </t>
    </r>
    <r>
      <rPr>
        <sz val="11"/>
        <color theme="1"/>
        <rFont val="Calibri"/>
        <family val="2"/>
        <scheme val="minor"/>
      </rPr>
      <t>Bitte</t>
    </r>
    <r>
      <rPr>
        <b/>
        <sz val="11"/>
        <color theme="1"/>
        <rFont val="Calibri"/>
        <family val="2"/>
        <scheme val="minor"/>
      </rPr>
      <t xml:space="preserve"> absoluten Zellenbezug </t>
    </r>
    <r>
      <rPr>
        <sz val="11"/>
        <color theme="1"/>
        <rFont val="Calibri"/>
        <family val="2"/>
        <scheme val="minor"/>
      </rPr>
      <t>herstellen!</t>
    </r>
  </si>
  <si>
    <r>
      <t>Kopieren</t>
    </r>
    <r>
      <rPr>
        <sz val="12"/>
        <color theme="1"/>
        <rFont val="Calibri"/>
        <family val="2"/>
        <scheme val="minor"/>
      </rPr>
      <t xml:space="preserve"> Sie den </t>
    </r>
    <r>
      <rPr>
        <b/>
        <sz val="12"/>
        <color theme="1"/>
        <rFont val="Calibri"/>
        <family val="2"/>
        <scheme val="minor"/>
      </rPr>
      <t>Bereich A6:C14</t>
    </r>
    <r>
      <rPr>
        <sz val="12"/>
        <color theme="1"/>
        <rFont val="Calibri"/>
        <family val="2"/>
        <scheme val="minor"/>
      </rPr>
      <t xml:space="preserve"> und </t>
    </r>
    <r>
      <rPr>
        <b/>
        <sz val="12"/>
        <color theme="1"/>
        <rFont val="Calibri"/>
        <family val="2"/>
        <scheme val="minor"/>
      </rPr>
      <t>fügen Sie diesen in A26:C34 ein.</t>
    </r>
  </si>
  <si>
    <t>Fahrrad-Bezeichnung</t>
  </si>
  <si>
    <r>
      <rPr>
        <b/>
        <sz val="12"/>
        <color theme="1"/>
        <rFont val="Calibri"/>
        <family val="2"/>
        <scheme val="minor"/>
      </rPr>
      <t>Formatieren</t>
    </r>
    <r>
      <rPr>
        <sz val="12"/>
        <color theme="1"/>
        <rFont val="Calibri"/>
        <family val="2"/>
        <scheme val="minor"/>
      </rPr>
      <t xml:space="preserve"> Sie die </t>
    </r>
    <r>
      <rPr>
        <b/>
        <sz val="12"/>
        <color theme="1"/>
        <rFont val="Calibri"/>
        <family val="2"/>
        <scheme val="minor"/>
      </rPr>
      <t xml:space="preserve">Überschriften "Fett" </t>
    </r>
    <r>
      <rPr>
        <sz val="12"/>
        <color theme="1"/>
        <rFont val="Calibri"/>
        <family val="2"/>
        <scheme val="minor"/>
      </rPr>
      <t>und setzen Sie eine</t>
    </r>
    <r>
      <rPr>
        <b/>
        <sz val="12"/>
        <color theme="1"/>
        <rFont val="Calibri"/>
        <family val="2"/>
        <scheme val="minor"/>
      </rPr>
      <t xml:space="preserve"> Rahmenlinie unter die Überschriftenzeile. </t>
    </r>
    <r>
      <rPr>
        <sz val="12"/>
        <color theme="1"/>
        <rFont val="Calibri"/>
        <family val="2"/>
        <scheme val="minor"/>
      </rPr>
      <t xml:space="preserve">Wählen Sie für alle </t>
    </r>
    <r>
      <rPr>
        <b/>
        <sz val="12"/>
        <color theme="1"/>
        <rFont val="Calibri"/>
        <family val="2"/>
        <scheme val="minor"/>
      </rPr>
      <t xml:space="preserve">Zahlen das Format "Buchhaltung" </t>
    </r>
    <r>
      <rPr>
        <sz val="12"/>
        <color theme="1"/>
        <rFont val="Calibri"/>
        <family val="2"/>
        <scheme val="minor"/>
      </rPr>
      <t>aus.</t>
    </r>
  </si>
  <si>
    <t>Kopieren Sie den Bereich "A27:C35" und fügen Sie diesen in "A45:C53" ein.</t>
  </si>
  <si>
    <t>USt</t>
  </si>
  <si>
    <r>
      <t xml:space="preserve">Filtern </t>
    </r>
    <r>
      <rPr>
        <sz val="12"/>
        <color theme="1"/>
        <rFont val="Calibri"/>
        <family val="2"/>
        <scheme val="minor"/>
      </rPr>
      <t>Sie alle</t>
    </r>
    <r>
      <rPr>
        <b/>
        <sz val="12"/>
        <color theme="1"/>
        <rFont val="Calibri"/>
        <family val="2"/>
        <scheme val="minor"/>
      </rPr>
      <t xml:space="preserve"> silbernen Fahrräder</t>
    </r>
    <r>
      <rPr>
        <sz val="12"/>
        <color theme="1"/>
        <rFont val="Calibri"/>
        <family val="2"/>
        <scheme val="minor"/>
      </rPr>
      <t xml:space="preserve"> und</t>
    </r>
    <r>
      <rPr>
        <b/>
        <sz val="12"/>
        <color theme="1"/>
        <rFont val="Calibri"/>
        <family val="2"/>
        <scheme val="minor"/>
      </rPr>
      <t xml:space="preserve"> tragen </t>
    </r>
    <r>
      <rPr>
        <sz val="12"/>
        <color theme="1"/>
        <rFont val="Calibri"/>
        <family val="2"/>
        <scheme val="minor"/>
      </rPr>
      <t>Sie unterhalb</t>
    </r>
    <r>
      <rPr>
        <b/>
        <sz val="12"/>
        <color theme="1"/>
        <rFont val="Calibri"/>
        <family val="2"/>
        <scheme val="minor"/>
      </rPr>
      <t xml:space="preserve"> den Preis für das Fahrrad/die Fahrräder </t>
    </r>
    <r>
      <rPr>
        <sz val="12"/>
        <color theme="1"/>
        <rFont val="Calibri"/>
        <family val="2"/>
        <scheme val="minor"/>
      </rPr>
      <t>ein.</t>
    </r>
  </si>
  <si>
    <t>gerundet:</t>
  </si>
  <si>
    <t>Kopieren Sie den Bereich A30:E38 und fügen Sie diesen in A43:E51 ein.</t>
  </si>
  <si>
    <r>
      <rPr>
        <b/>
        <sz val="11"/>
        <color theme="1"/>
        <rFont val="Calibri"/>
        <family val="2"/>
        <scheme val="minor"/>
      </rPr>
      <t>Filtern Sie das Ergebnis: Finden</t>
    </r>
    <r>
      <rPr>
        <sz val="11"/>
        <color theme="1"/>
        <rFont val="Calibri"/>
        <family val="2"/>
        <scheme val="minor"/>
      </rPr>
      <t xml:space="preserve"> Sie heraus, welches das </t>
    </r>
    <r>
      <rPr>
        <b/>
        <sz val="11"/>
        <color theme="1"/>
        <rFont val="Calibri"/>
        <family val="2"/>
        <scheme val="minor"/>
      </rPr>
      <t>günstigste, schwarze Fahrrad</t>
    </r>
    <r>
      <rPr>
        <sz val="11"/>
        <color theme="1"/>
        <rFont val="Calibri"/>
        <family val="2"/>
        <scheme val="minor"/>
      </rPr>
      <t xml:space="preserve"> ist. </t>
    </r>
    <r>
      <rPr>
        <b/>
        <sz val="11"/>
        <color theme="1"/>
        <rFont val="Calibri"/>
        <family val="2"/>
        <scheme val="minor"/>
      </rPr>
      <t/>
    </r>
  </si>
  <si>
    <r>
      <t>Kopieren</t>
    </r>
    <r>
      <rPr>
        <sz val="11"/>
        <color theme="1"/>
        <rFont val="Calibri"/>
        <family val="2"/>
        <scheme val="minor"/>
      </rPr>
      <t xml:space="preserve"> Sie den </t>
    </r>
    <r>
      <rPr>
        <b/>
        <sz val="11"/>
        <color theme="1"/>
        <rFont val="Calibri"/>
        <family val="2"/>
        <scheme val="minor"/>
      </rPr>
      <t>Bereich A6:C14</t>
    </r>
    <r>
      <rPr>
        <sz val="11"/>
        <color theme="1"/>
        <rFont val="Calibri"/>
        <family val="2"/>
        <scheme val="minor"/>
      </rPr>
      <t xml:space="preserve"> und </t>
    </r>
    <r>
      <rPr>
        <b/>
        <sz val="11"/>
        <color theme="1"/>
        <rFont val="Calibri"/>
        <family val="2"/>
        <scheme val="minor"/>
      </rPr>
      <t>fügen Sie diesen in A30:C38 ein.</t>
    </r>
  </si>
  <si>
    <r>
      <t xml:space="preserve">Formatieren </t>
    </r>
    <r>
      <rPr>
        <sz val="11"/>
        <color theme="1"/>
        <rFont val="Calibri"/>
        <family val="2"/>
        <scheme val="minor"/>
      </rPr>
      <t>Sie den</t>
    </r>
    <r>
      <rPr>
        <b/>
        <sz val="11"/>
        <color theme="1"/>
        <rFont val="Calibri"/>
        <family val="2"/>
        <scheme val="minor"/>
      </rPr>
      <t xml:space="preserve"> Arbeitsbereich A30:E38 </t>
    </r>
    <r>
      <rPr>
        <sz val="11"/>
        <color theme="1"/>
        <rFont val="Calibri"/>
        <family val="2"/>
        <scheme val="minor"/>
      </rPr>
      <t>mit passenden</t>
    </r>
    <r>
      <rPr>
        <b/>
        <sz val="11"/>
        <color theme="1"/>
        <rFont val="Calibri"/>
        <family val="2"/>
        <scheme val="minor"/>
      </rPr>
      <t xml:space="preserve"> Rahmenlinien und wählen Sie für die Überschriften eine gesonderte Linienart.</t>
    </r>
  </si>
  <si>
    <t>Formatierung: passend</t>
  </si>
  <si>
    <t>Vervollständigen Sie die Tabelle hinsichtlich der Netto- und Bruttobeträge</t>
  </si>
  <si>
    <t>(Bitte Zusatzkäufe Gesamt berechnen und dazu eine Funktion verwenden)</t>
  </si>
  <si>
    <t xml:space="preserve">(Bitte Zusatzkäufe Gesamt berechnen </t>
  </si>
  <si>
    <t>und dazu eine Funktion verwenden)</t>
  </si>
  <si>
    <t>Über das Wesentliche hinausgehend</t>
  </si>
  <si>
    <t>Wesentliche Bereiche</t>
  </si>
  <si>
    <t>Weit über das Wesentliche hinausgehend</t>
  </si>
  <si>
    <t>Vervollständigen Sie die Tabelle A30:E38 so effizient wie möglich:</t>
  </si>
  <si>
    <r>
      <rPr>
        <b/>
        <sz val="11"/>
        <color theme="1"/>
        <rFont val="Calibri"/>
        <family val="2"/>
        <scheme val="minor"/>
      </rPr>
      <t>Zwingend anzuwenden sind:</t>
    </r>
    <r>
      <rPr>
        <sz val="11"/>
        <color theme="1"/>
        <rFont val="Calibri"/>
        <family val="2"/>
        <scheme val="minor"/>
      </rPr>
      <t xml:space="preserve"> Formatierungen, Formeln, Funktionen, Zahlenformate </t>
    </r>
  </si>
  <si>
    <r>
      <t xml:space="preserve">Formatieren </t>
    </r>
    <r>
      <rPr>
        <sz val="11"/>
        <color theme="1"/>
        <rFont val="Calibri"/>
        <family val="2"/>
        <scheme val="minor"/>
      </rPr>
      <t>Sie die</t>
    </r>
    <r>
      <rPr>
        <b/>
        <sz val="11"/>
        <color theme="1"/>
        <rFont val="Calibri"/>
        <family val="2"/>
        <scheme val="minor"/>
      </rPr>
      <t xml:space="preserve"> Überschriften in der Schriftfarbe Weiß und wählen Sie eine kontrastreicher Füllfarbe. Wählen </t>
    </r>
    <r>
      <rPr>
        <sz val="11"/>
        <color theme="1"/>
        <rFont val="Calibri"/>
        <family val="2"/>
        <scheme val="minor"/>
      </rPr>
      <t xml:space="preserve">Sie für alle Beträge das passende </t>
    </r>
    <r>
      <rPr>
        <b/>
        <sz val="11"/>
        <color theme="1"/>
        <rFont val="Calibri"/>
        <family val="2"/>
        <scheme val="minor"/>
      </rPr>
      <t xml:space="preserve">Zahlenformat </t>
    </r>
    <r>
      <rPr>
        <sz val="11"/>
        <color theme="1"/>
        <rFont val="Calibri"/>
        <family val="2"/>
        <scheme val="minor"/>
      </rPr>
      <t>aus.</t>
    </r>
  </si>
  <si>
    <t>Achtung: Nur eine Formel verwenden!</t>
  </si>
  <si>
    <t>Führen Sie im Anschluss folgende Ermittlungen durch und runden Sie die Ergebnisse auf ganze Stellen auf.</t>
  </si>
  <si>
    <t>Sortieren Sie folgende Fahrräder wie an der Musterlösung ersichtlich.</t>
  </si>
  <si>
    <t>Führen Sie im Anschluss folgende Ermittlung durch und verwenden Sie dafür die passende Funktion. Runden Sie anschließend die Beträge AUF GANZE ZAHLEN AUF.</t>
  </si>
  <si>
    <t>Sortieren Sie folgende Fahrräder alphabetisch aufsteigend nach der Farbe und innerhalb dieser Sortierung nach dem Nettobetrag absteigend.</t>
  </si>
  <si>
    <r>
      <rPr>
        <b/>
        <sz val="11"/>
        <color theme="1"/>
        <rFont val="Calibri"/>
        <family val="2"/>
        <scheme val="minor"/>
      </rPr>
      <t>Sofern</t>
    </r>
    <r>
      <rPr>
        <sz val="11"/>
        <color theme="1"/>
        <rFont val="Calibri"/>
        <family val="2"/>
        <scheme val="minor"/>
      </rPr>
      <t xml:space="preserve"> der </t>
    </r>
    <r>
      <rPr>
        <b/>
        <sz val="11"/>
        <color theme="1"/>
        <rFont val="Calibri"/>
        <family val="2"/>
        <scheme val="minor"/>
      </rPr>
      <t>Gesamtbetrag unter 850,00 Euro</t>
    </r>
    <r>
      <rPr>
        <sz val="11"/>
        <color theme="1"/>
        <rFont val="Calibri"/>
        <family val="2"/>
        <scheme val="minor"/>
      </rPr>
      <t xml:space="preserve"> liegt, soll in der unteren </t>
    </r>
    <r>
      <rPr>
        <b/>
        <sz val="11"/>
        <color theme="1"/>
        <rFont val="Calibri"/>
        <family val="2"/>
        <scheme val="minor"/>
      </rPr>
      <t>Zelle ein Ja</t>
    </r>
    <r>
      <rPr>
        <sz val="11"/>
        <color theme="1"/>
        <rFont val="Calibri"/>
        <family val="2"/>
        <scheme val="minor"/>
      </rPr>
      <t xml:space="preserve"> erscheinen.</t>
    </r>
  </si>
  <si>
    <t>Sortieren Sie folgende Fahrräder alphabetisch aufsteigend nach der Farbe.</t>
  </si>
  <si>
    <t>Führen Sie im Anschluss folgende Ermittlung durch und verwenden Sie dabei 
die passende Funktion</t>
  </si>
  <si>
    <t>Lösen Sie alle Berechnungen (USt und Bruttobetrag) mit Zellbezügen (Formel verwenden).</t>
  </si>
  <si>
    <r>
      <rPr>
        <b/>
        <sz val="11"/>
        <color theme="1"/>
        <rFont val="Calibri"/>
        <family val="2"/>
        <scheme val="minor"/>
      </rPr>
      <t>Gesonderte Formatierung:</t>
    </r>
    <r>
      <rPr>
        <sz val="11"/>
        <color theme="1"/>
        <rFont val="Calibri"/>
        <family val="2"/>
        <scheme val="minor"/>
      </rPr>
      <t xml:space="preserve"> Jene Beträge unter 1.000 Euro sollen die Schriftfarbe Weiß mit kontrastreicher Füllfarbe erhalten</t>
    </r>
  </si>
  <si>
    <t>Nettobeträge + Zusatzkäufe</t>
  </si>
  <si>
    <r>
      <rPr>
        <b/>
        <sz val="11"/>
        <color theme="1"/>
        <rFont val="Calibri"/>
        <family val="2"/>
        <scheme val="minor"/>
      </rPr>
      <t>Kopieren</t>
    </r>
    <r>
      <rPr>
        <sz val="11"/>
        <color theme="1"/>
        <rFont val="Calibri"/>
        <family val="2"/>
        <scheme val="minor"/>
      </rPr>
      <t xml:space="preserve"> Sie Ihre </t>
    </r>
    <r>
      <rPr>
        <b/>
        <sz val="11"/>
        <color theme="1"/>
        <rFont val="Calibri"/>
        <family val="2"/>
        <scheme val="minor"/>
      </rPr>
      <t>Ergebnisse</t>
    </r>
    <r>
      <rPr>
        <sz val="11"/>
        <color theme="1"/>
        <rFont val="Calibri"/>
        <family val="2"/>
        <scheme val="minor"/>
      </rPr>
      <t xml:space="preserve"> aus der Tabelle A30:E38 und fügen Sie diese in den unten angeführten Bereich ein.</t>
    </r>
  </si>
  <si>
    <r>
      <rPr>
        <b/>
        <sz val="11"/>
        <color theme="1"/>
        <rFont val="Calibri"/>
        <family val="2"/>
        <scheme val="minor"/>
      </rPr>
      <t>Filtern</t>
    </r>
    <r>
      <rPr>
        <sz val="11"/>
        <color theme="1"/>
        <rFont val="Calibri"/>
        <family val="2"/>
        <scheme val="minor"/>
      </rPr>
      <t xml:space="preserve"> Sie das </t>
    </r>
    <r>
      <rPr>
        <b/>
        <sz val="11"/>
        <color theme="1"/>
        <rFont val="Calibri"/>
        <family val="2"/>
        <scheme val="minor"/>
      </rPr>
      <t xml:space="preserve">günstigste, schwarze Fahrrad </t>
    </r>
    <r>
      <rPr>
        <sz val="11"/>
        <color theme="1"/>
        <rFont val="Calibri"/>
        <family val="2"/>
        <scheme val="minor"/>
      </rPr>
      <t>und übernehmen Sie den Betrag für die untenstehenden Berechnungen.</t>
    </r>
  </si>
  <si>
    <t>Weit über das Wesentliche hinausgehend - Lösung</t>
  </si>
  <si>
    <r>
      <rPr>
        <b/>
        <sz val="11"/>
        <color theme="1"/>
        <rFont val="Calibri"/>
        <family val="2"/>
        <scheme val="minor"/>
      </rPr>
      <t>Ermitteln</t>
    </r>
    <r>
      <rPr>
        <sz val="11"/>
        <color theme="1"/>
        <rFont val="Calibri"/>
        <family val="2"/>
        <scheme val="minor"/>
      </rPr>
      <t xml:space="preserve"> Sie das </t>
    </r>
    <r>
      <rPr>
        <b/>
        <sz val="11"/>
        <color theme="1"/>
        <rFont val="Calibri"/>
        <family val="2"/>
        <scheme val="minor"/>
      </rPr>
      <t>günstigste Fahrrad inklusive Zusatzkäufe</t>
    </r>
    <r>
      <rPr>
        <sz val="11"/>
        <color theme="1"/>
        <rFont val="Calibri"/>
        <family val="2"/>
        <scheme val="minor"/>
      </rPr>
      <t xml:space="preserve">. </t>
    </r>
    <r>
      <rPr>
        <b/>
        <sz val="11"/>
        <color rgb="FFFF0000"/>
        <rFont val="Calibri"/>
        <family val="2"/>
        <scheme val="minor"/>
      </rPr>
      <t>Achtung:</t>
    </r>
    <r>
      <rPr>
        <sz val="11"/>
        <color theme="1"/>
        <rFont val="Calibri"/>
        <family val="2"/>
        <scheme val="minor"/>
      </rPr>
      <t xml:space="preserve"> Zusatzkäufe diesmal nur dann addieren, wenn der Nettopreis des Fahrrads unter/gleich 1.200,00 Euro beträgt.</t>
    </r>
  </si>
  <si>
    <r>
      <t>Kopieren</t>
    </r>
    <r>
      <rPr>
        <sz val="11"/>
        <color theme="1"/>
        <rFont val="Calibri"/>
        <family val="2"/>
        <scheme val="minor"/>
      </rPr>
      <t xml:space="preserve"> Sie den </t>
    </r>
    <r>
      <rPr>
        <b/>
        <sz val="11"/>
        <color rgb="FF000000"/>
        <rFont val="Calibri"/>
        <family val="2"/>
      </rPr>
      <t>Bereich A6:C14</t>
    </r>
    <r>
      <rPr>
        <sz val="11"/>
        <color theme="1"/>
        <rFont val="Calibri"/>
        <family val="2"/>
        <scheme val="minor"/>
      </rPr>
      <t xml:space="preserve"> und </t>
    </r>
    <r>
      <rPr>
        <b/>
        <sz val="11"/>
        <color rgb="FF000000"/>
        <rFont val="Calibri"/>
        <family val="2"/>
      </rPr>
      <t>fügen Sie diesen in A30:C38 ein.</t>
    </r>
  </si>
  <si>
    <r>
      <t xml:space="preserve">Ergänzen </t>
    </r>
    <r>
      <rPr>
        <sz val="11"/>
        <color theme="1"/>
        <rFont val="Calibri"/>
        <family val="2"/>
        <scheme val="minor"/>
      </rPr>
      <t>Sie die Tabelle</t>
    </r>
    <r>
      <rPr>
        <b/>
        <sz val="11"/>
        <color rgb="FF000000"/>
        <rFont val="Calibri"/>
        <family val="2"/>
      </rPr>
      <t xml:space="preserve"> folgendermaßen:</t>
    </r>
    <r>
      <rPr>
        <sz val="11"/>
        <color theme="1"/>
        <rFont val="Calibri"/>
        <family val="2"/>
        <scheme val="minor"/>
      </rPr>
      <t xml:space="preserve"> Sie möchten bei jedem Fahrrad auch die </t>
    </r>
    <r>
      <rPr>
        <b/>
        <sz val="11"/>
        <color rgb="FF000000"/>
        <rFont val="Calibri"/>
        <family val="2"/>
      </rPr>
      <t xml:space="preserve">Gesamtkosten der Zusatzkäufe dazurechnen. </t>
    </r>
    <r>
      <rPr>
        <sz val="11"/>
        <color theme="1"/>
        <rFont val="Calibri"/>
        <family val="2"/>
        <scheme val="minor"/>
      </rPr>
      <t>Bitte</t>
    </r>
    <r>
      <rPr>
        <b/>
        <sz val="11"/>
        <color rgb="FF000000"/>
        <rFont val="Calibri"/>
        <family val="2"/>
      </rPr>
      <t xml:space="preserve"> absoluten Zellenbezug </t>
    </r>
    <r>
      <rPr>
        <sz val="11"/>
        <color theme="1"/>
        <rFont val="Calibri"/>
        <family val="2"/>
        <scheme val="minor"/>
      </rPr>
      <t>herstellen!</t>
    </r>
  </si>
  <si>
    <r>
      <t xml:space="preserve">Formatieren </t>
    </r>
    <r>
      <rPr>
        <sz val="11"/>
        <color theme="1"/>
        <rFont val="Calibri"/>
        <family val="2"/>
        <scheme val="minor"/>
      </rPr>
      <t>Sie die</t>
    </r>
    <r>
      <rPr>
        <b/>
        <sz val="11"/>
        <color rgb="FF000000"/>
        <rFont val="Calibri"/>
        <family val="2"/>
      </rPr>
      <t xml:space="preserve"> Überschriften in der Schriftfarbe Weiß und wählen Sie eine kontrastreicher Füllfarbe. Wählen </t>
    </r>
    <r>
      <rPr>
        <sz val="11"/>
        <color theme="1"/>
        <rFont val="Calibri"/>
        <family val="2"/>
        <scheme val="minor"/>
      </rPr>
      <t xml:space="preserve">Sie für alle Beträge das passende </t>
    </r>
    <r>
      <rPr>
        <b/>
        <sz val="11"/>
        <color rgb="FF000000"/>
        <rFont val="Calibri"/>
        <family val="2"/>
      </rPr>
      <t xml:space="preserve">Zahlenformat </t>
    </r>
    <r>
      <rPr>
        <sz val="11"/>
        <color theme="1"/>
        <rFont val="Calibri"/>
        <family val="2"/>
        <scheme val="minor"/>
      </rPr>
      <t>aus.</t>
    </r>
  </si>
  <si>
    <r>
      <t xml:space="preserve">Formatieren </t>
    </r>
    <r>
      <rPr>
        <sz val="11"/>
        <color theme="1"/>
        <rFont val="Calibri"/>
        <family val="2"/>
        <scheme val="minor"/>
      </rPr>
      <t>Sie den</t>
    </r>
    <r>
      <rPr>
        <b/>
        <sz val="11"/>
        <color rgb="FF000000"/>
        <rFont val="Calibri"/>
        <family val="2"/>
      </rPr>
      <t xml:space="preserve"> Arbeitsbereich A30:E38 </t>
    </r>
    <r>
      <rPr>
        <sz val="11"/>
        <color theme="1"/>
        <rFont val="Calibri"/>
        <family val="2"/>
        <scheme val="minor"/>
      </rPr>
      <t>mit passenden</t>
    </r>
    <r>
      <rPr>
        <b/>
        <sz val="11"/>
        <color rgb="FF000000"/>
        <rFont val="Calibri"/>
        <family val="2"/>
      </rPr>
      <t xml:space="preserve"> Rahmenlinien und wählen Sie für die Überschriften eine gesonderte Linienart.</t>
    </r>
  </si>
  <si>
    <r>
      <rPr>
        <b/>
        <sz val="11"/>
        <color rgb="FF000000"/>
        <rFont val="Calibri"/>
        <family val="2"/>
      </rPr>
      <t>Filtern Sie das Ergebnis: Finden</t>
    </r>
    <r>
      <rPr>
        <sz val="11"/>
        <color theme="1"/>
        <rFont val="Calibri"/>
        <family val="2"/>
        <scheme val="minor"/>
      </rPr>
      <t xml:space="preserve"> Sie heraus, welches das </t>
    </r>
    <r>
      <rPr>
        <b/>
        <sz val="11"/>
        <color rgb="FF000000"/>
        <rFont val="Calibri"/>
        <family val="2"/>
      </rPr>
      <t>günstigste, schwarze Fahrrad</t>
    </r>
    <r>
      <rPr>
        <sz val="11"/>
        <color theme="1"/>
        <rFont val="Calibri"/>
        <family val="2"/>
        <scheme val="minor"/>
      </rPr>
      <t xml:space="preserve"> ist. </t>
    </r>
    <r>
      <rPr>
        <b/>
        <sz val="11"/>
        <color rgb="FF000000"/>
        <rFont val="Calibri"/>
        <family val="2"/>
      </rPr>
      <t/>
    </r>
  </si>
  <si>
    <t>Nettobetrag günstigstes, schwarze Fahrrad inklusive Zusatzkäufe</t>
  </si>
  <si>
    <t>Nettobetrag günstigstes, schwarze Fahrrad inklusive  Zusatzkäufe</t>
  </si>
  <si>
    <r>
      <rPr>
        <b/>
        <sz val="11"/>
        <color theme="1"/>
        <rFont val="Calibri"/>
        <family val="2"/>
        <scheme val="minor"/>
      </rPr>
      <t>Kopieren</t>
    </r>
    <r>
      <rPr>
        <sz val="11"/>
        <color theme="1"/>
        <rFont val="Calibri"/>
        <family val="2"/>
        <scheme val="minor"/>
      </rPr>
      <t xml:space="preserve"> Sie die </t>
    </r>
    <r>
      <rPr>
        <b/>
        <sz val="11"/>
        <color theme="1"/>
        <rFont val="Calibri"/>
        <family val="2"/>
        <scheme val="minor"/>
      </rPr>
      <t>Ergebnisse</t>
    </r>
    <r>
      <rPr>
        <sz val="11"/>
        <color theme="1"/>
        <rFont val="Calibri"/>
        <family val="2"/>
        <scheme val="minor"/>
      </rPr>
      <t xml:space="preserve"> aus dem Bereich  A30:C38 und </t>
    </r>
    <r>
      <rPr>
        <b/>
        <sz val="11"/>
        <color theme="1"/>
        <rFont val="Calibri"/>
        <family val="2"/>
        <scheme val="minor"/>
      </rPr>
      <t>fügen Sie diese in den unten angeführten Bereich ein.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</si>
</sst>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€&quot;\ * #,##0.00_-;\-&quot;€&quot;\ * #,##0.00_-;_-&quot;€&quot;\ * &quot;-&quot;??_-;_-@_-"/>
    <numFmt numFmtId="164" formatCode="_-&quot;€&quot;* #,##0.00_-;\-&quot;€&quot;* #,##0.00_-;_-&quot;€&quot;* &quot;-&quot;??_-;_-@_-"/>
    <numFmt numFmtId="165" formatCode="&quot;€&quot;\ _-* #,##0.00\ &quot;€&quot;_-;\-* #,##0.00\ &quot;€&quot;_-;_-* &quot;-&quot;??\ &quot;€&quot;_-;_-@_-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2"/>
      <color theme="9" tint="-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b/>
      <sz val="11"/>
      <color theme="7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rgb="FF000000"/>
      <name val="Calibri"/>
      <family val="2"/>
    </font>
    <font>
      <sz val="11"/>
      <color theme="1"/>
      <name val="Calibri"/>
      <family val="2"/>
    </font>
    <font>
      <b/>
      <sz val="11"/>
      <color rgb="FFFFC000"/>
      <name val="Calibri"/>
      <family val="2"/>
    </font>
    <font>
      <b/>
      <sz val="11"/>
      <color rgb="FF000000"/>
      <name val="Calibri"/>
      <family val="2"/>
    </font>
    <font>
      <sz val="8.5"/>
      <color rgb="FF000000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b/>
      <sz val="11"/>
      <color rgb="FFFFFFFF"/>
      <name val="Calibri"/>
      <family val="2"/>
    </font>
    <font>
      <sz val="11"/>
      <name val="Calibri"/>
      <family val="2"/>
    </font>
    <font>
      <sz val="11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938B"/>
        <bgColor indexed="64"/>
      </patternFill>
    </fill>
    <fill>
      <patternFill patternType="solid">
        <fgColor rgb="FFFFB1AB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FFD966"/>
        <bgColor rgb="FF000000"/>
      </patternFill>
    </fill>
    <fill>
      <patternFill patternType="solid">
        <fgColor rgb="FFFFE699"/>
        <bgColor rgb="FF000000"/>
      </patternFill>
    </fill>
    <fill>
      <patternFill patternType="solid">
        <fgColor rgb="FFBF8F00"/>
        <bgColor rgb="FF000000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6" tint="-0.499984740745262"/>
      </bottom>
      <diagonal/>
    </border>
    <border>
      <left/>
      <right style="thick">
        <color theme="6" tint="-0.499984740745262"/>
      </right>
      <top style="thick">
        <color theme="6" tint="-0.499984740745262"/>
      </top>
      <bottom/>
      <diagonal/>
    </border>
    <border>
      <left/>
      <right style="thick">
        <color theme="6" tint="-0.499984740745262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4" fillId="0" borderId="0" applyFont="0" applyFill="0" applyBorder="0" applyAlignment="0" applyProtection="0"/>
  </cellStyleXfs>
  <cellXfs count="151">
    <xf numFmtId="0" fontId="0" fillId="0" borderId="0" xfId="0"/>
    <xf numFmtId="0" fontId="1" fillId="0" borderId="0" xfId="0" applyFont="1"/>
    <xf numFmtId="44" fontId="0" fillId="0" borderId="0" xfId="0" applyNumberFormat="1"/>
    <xf numFmtId="0" fontId="1" fillId="0" borderId="0" xfId="0" quotePrefix="1" applyFont="1"/>
    <xf numFmtId="0" fontId="0" fillId="0" borderId="4" xfId="0" applyBorder="1"/>
    <xf numFmtId="0" fontId="0" fillId="0" borderId="0" xfId="0" applyBorder="1"/>
    <xf numFmtId="44" fontId="0" fillId="0" borderId="5" xfId="0" applyNumberFormat="1" applyBorder="1"/>
    <xf numFmtId="0" fontId="0" fillId="0" borderId="7" xfId="0" applyBorder="1"/>
    <xf numFmtId="44" fontId="0" fillId="0" borderId="0" xfId="0" applyNumberFormat="1" applyBorder="1"/>
    <xf numFmtId="44" fontId="2" fillId="0" borderId="0" xfId="0" applyNumberFormat="1" applyFont="1"/>
    <xf numFmtId="0" fontId="0" fillId="2" borderId="0" xfId="0" applyFill="1"/>
    <xf numFmtId="0" fontId="0" fillId="3" borderId="0" xfId="0" applyFill="1"/>
    <xf numFmtId="0" fontId="5" fillId="0" borderId="0" xfId="0" applyFont="1" applyAlignment="1"/>
    <xf numFmtId="0" fontId="7" fillId="0" borderId="0" xfId="0" applyFont="1"/>
    <xf numFmtId="0" fontId="7" fillId="5" borderId="0" xfId="0" applyFont="1" applyFill="1"/>
    <xf numFmtId="0" fontId="4" fillId="0" borderId="0" xfId="0" applyFont="1" applyAlignment="1">
      <alignment wrapText="1"/>
    </xf>
    <xf numFmtId="44" fontId="7" fillId="5" borderId="0" xfId="0" applyNumberFormat="1" applyFont="1" applyFill="1"/>
    <xf numFmtId="0" fontId="7" fillId="0" borderId="0" xfId="0" applyFont="1" applyBorder="1"/>
    <xf numFmtId="44" fontId="7" fillId="0" borderId="0" xfId="0" applyNumberFormat="1" applyFont="1"/>
    <xf numFmtId="0" fontId="4" fillId="0" borderId="0" xfId="0" applyFont="1"/>
    <xf numFmtId="44" fontId="7" fillId="6" borderId="0" xfId="0" applyNumberFormat="1" applyFont="1" applyFill="1"/>
    <xf numFmtId="0" fontId="4" fillId="0" borderId="0" xfId="0" applyFont="1" applyAlignment="1">
      <alignment horizontal="left"/>
    </xf>
    <xf numFmtId="0" fontId="9" fillId="0" borderId="0" xfId="0" applyFont="1"/>
    <xf numFmtId="0" fontId="10" fillId="0" borderId="0" xfId="0" applyFont="1"/>
    <xf numFmtId="0" fontId="11" fillId="0" borderId="0" xfId="0" applyFont="1"/>
    <xf numFmtId="44" fontId="0" fillId="2" borderId="0" xfId="0" applyNumberFormat="1" applyFill="1"/>
    <xf numFmtId="44" fontId="2" fillId="2" borderId="0" xfId="0" applyNumberFormat="1" applyFont="1" applyFill="1"/>
    <xf numFmtId="0" fontId="1" fillId="0" borderId="0" xfId="0" applyFont="1" applyBorder="1"/>
    <xf numFmtId="0" fontId="1" fillId="3" borderId="0" xfId="0" applyFont="1" applyFill="1"/>
    <xf numFmtId="0" fontId="1" fillId="3" borderId="1" xfId="0" applyFont="1" applyFill="1" applyBorder="1"/>
    <xf numFmtId="0" fontId="0" fillId="3" borderId="2" xfId="0" applyFill="1" applyBorder="1"/>
    <xf numFmtId="0" fontId="0" fillId="3" borderId="3" xfId="0" applyFill="1" applyBorder="1"/>
    <xf numFmtId="0" fontId="0" fillId="2" borderId="4" xfId="0" applyFill="1" applyBorder="1"/>
    <xf numFmtId="0" fontId="0" fillId="3" borderId="7" xfId="0" applyFill="1" applyBorder="1"/>
    <xf numFmtId="44" fontId="0" fillId="3" borderId="8" xfId="0" applyNumberFormat="1" applyFill="1" applyBorder="1"/>
    <xf numFmtId="0" fontId="1" fillId="3" borderId="6" xfId="0" applyFont="1" applyFill="1" applyBorder="1"/>
    <xf numFmtId="0" fontId="0" fillId="0" borderId="0" xfId="0" applyFont="1"/>
    <xf numFmtId="0" fontId="12" fillId="0" borderId="0" xfId="0" applyFont="1"/>
    <xf numFmtId="0" fontId="13" fillId="0" borderId="0" xfId="0" applyFont="1"/>
    <xf numFmtId="0" fontId="7" fillId="0" borderId="0" xfId="0" applyFont="1" applyAlignment="1">
      <alignment horizontal="left"/>
    </xf>
    <xf numFmtId="0" fontId="7" fillId="6" borderId="0" xfId="0" applyFont="1" applyFill="1"/>
    <xf numFmtId="0" fontId="1" fillId="0" borderId="6" xfId="0" applyFont="1" applyBorder="1"/>
    <xf numFmtId="0" fontId="7" fillId="6" borderId="0" xfId="0" applyFont="1" applyFill="1" applyBorder="1"/>
    <xf numFmtId="0" fontId="7" fillId="5" borderId="0" xfId="0" applyFont="1" applyFill="1" applyBorder="1"/>
    <xf numFmtId="0" fontId="4" fillId="6" borderId="0" xfId="0" applyFont="1" applyFill="1" applyBorder="1"/>
    <xf numFmtId="0" fontId="8" fillId="5" borderId="0" xfId="0" applyFont="1" applyFill="1" applyBorder="1"/>
    <xf numFmtId="44" fontId="7" fillId="0" borderId="0" xfId="0" applyNumberFormat="1" applyFont="1" applyBorder="1"/>
    <xf numFmtId="0" fontId="4" fillId="0" borderId="0" xfId="0" applyFont="1" applyAlignment="1">
      <alignment horizontal="center"/>
    </xf>
    <xf numFmtId="9" fontId="4" fillId="0" borderId="0" xfId="1" quotePrefix="1" applyFont="1" applyAlignment="1">
      <alignment horizontal="center"/>
    </xf>
    <xf numFmtId="0" fontId="0" fillId="0" borderId="0" xfId="0" applyFill="1" applyAlignment="1">
      <alignment horizontal="right"/>
    </xf>
    <xf numFmtId="0" fontId="1" fillId="0" borderId="0" xfId="0" applyFont="1" applyAlignment="1">
      <alignment horizontal="center"/>
    </xf>
    <xf numFmtId="9" fontId="1" fillId="0" borderId="0" xfId="0" quotePrefix="1" applyNumberFormat="1" applyFont="1" applyAlignment="1">
      <alignment horizontal="center"/>
    </xf>
    <xf numFmtId="0" fontId="0" fillId="8" borderId="0" xfId="0" applyFill="1"/>
    <xf numFmtId="0" fontId="0" fillId="9" borderId="0" xfId="0" applyFill="1"/>
    <xf numFmtId="0" fontId="0" fillId="8" borderId="1" xfId="0" applyFill="1" applyBorder="1"/>
    <xf numFmtId="0" fontId="0" fillId="8" borderId="2" xfId="0" applyFill="1" applyBorder="1"/>
    <xf numFmtId="0" fontId="0" fillId="8" borderId="3" xfId="0" applyFill="1" applyBorder="1"/>
    <xf numFmtId="0" fontId="0" fillId="9" borderId="5" xfId="0" applyFill="1" applyBorder="1"/>
    <xf numFmtId="0" fontId="0" fillId="9" borderId="0" xfId="0" applyFill="1" applyBorder="1"/>
    <xf numFmtId="0" fontId="0" fillId="8" borderId="7" xfId="0" applyFill="1" applyBorder="1"/>
    <xf numFmtId="0" fontId="0" fillId="8" borderId="8" xfId="0" applyFill="1" applyBorder="1"/>
    <xf numFmtId="0" fontId="0" fillId="8" borderId="0" xfId="0" applyFill="1"/>
    <xf numFmtId="0" fontId="0" fillId="9" borderId="0" xfId="0" applyFill="1"/>
    <xf numFmtId="164" fontId="0" fillId="9" borderId="5" xfId="0" applyNumberFormat="1" applyFill="1" applyBorder="1"/>
    <xf numFmtId="164" fontId="0" fillId="9" borderId="0" xfId="0" applyNumberFormat="1" applyFill="1" applyBorder="1"/>
    <xf numFmtId="164" fontId="0" fillId="0" borderId="0" xfId="0" applyNumberFormat="1"/>
    <xf numFmtId="164" fontId="0" fillId="0" borderId="0" xfId="0" applyNumberFormat="1" applyBorder="1"/>
    <xf numFmtId="164" fontId="0" fillId="0" borderId="5" xfId="0" applyNumberFormat="1" applyBorder="1"/>
    <xf numFmtId="164" fontId="0" fillId="8" borderId="7" xfId="0" applyNumberFormat="1" applyFill="1" applyBorder="1"/>
    <xf numFmtId="164" fontId="0" fillId="9" borderId="0" xfId="0" applyNumberFormat="1" applyFill="1"/>
    <xf numFmtId="0" fontId="4" fillId="8" borderId="9" xfId="0" applyFont="1" applyFill="1" applyBorder="1"/>
    <xf numFmtId="0" fontId="1" fillId="9" borderId="10" xfId="0" applyFont="1" applyFill="1" applyBorder="1"/>
    <xf numFmtId="0" fontId="1" fillId="9" borderId="11" xfId="0" applyFont="1" applyFill="1" applyBorder="1"/>
    <xf numFmtId="164" fontId="0" fillId="8" borderId="0" xfId="0" applyNumberFormat="1" applyFill="1"/>
    <xf numFmtId="0" fontId="4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4" fillId="6" borderId="7" xfId="0" applyFont="1" applyFill="1" applyBorder="1"/>
    <xf numFmtId="164" fontId="7" fillId="0" borderId="0" xfId="0" applyNumberFormat="1" applyFont="1"/>
    <xf numFmtId="164" fontId="7" fillId="6" borderId="0" xfId="0" applyNumberFormat="1" applyFont="1" applyFill="1"/>
    <xf numFmtId="164" fontId="7" fillId="5" borderId="0" xfId="0" applyNumberFormat="1" applyFont="1" applyFill="1"/>
    <xf numFmtId="0" fontId="0" fillId="0" borderId="0" xfId="0" applyFill="1" applyBorder="1"/>
    <xf numFmtId="44" fontId="0" fillId="0" borderId="0" xfId="0" applyNumberFormat="1" applyFill="1" applyBorder="1"/>
    <xf numFmtId="0" fontId="17" fillId="0" borderId="0" xfId="0" applyFont="1" applyFill="1" applyBorder="1"/>
    <xf numFmtId="0" fontId="18" fillId="0" borderId="0" xfId="0" applyFont="1" applyFill="1" applyBorder="1"/>
    <xf numFmtId="0" fontId="19" fillId="11" borderId="0" xfId="0" applyFont="1" applyFill="1" applyBorder="1"/>
    <xf numFmtId="0" fontId="19" fillId="11" borderId="1" xfId="0" applyFont="1" applyFill="1" applyBorder="1"/>
    <xf numFmtId="0" fontId="17" fillId="11" borderId="2" xfId="0" applyFont="1" applyFill="1" applyBorder="1"/>
    <xf numFmtId="0" fontId="17" fillId="11" borderId="3" xfId="0" applyFont="1" applyFill="1" applyBorder="1"/>
    <xf numFmtId="0" fontId="17" fillId="12" borderId="0" xfId="0" applyFont="1" applyFill="1" applyBorder="1"/>
    <xf numFmtId="0" fontId="17" fillId="12" borderId="4" xfId="0" applyFont="1" applyFill="1" applyBorder="1"/>
    <xf numFmtId="44" fontId="17" fillId="0" borderId="5" xfId="0" applyNumberFormat="1" applyFont="1" applyFill="1" applyBorder="1"/>
    <xf numFmtId="0" fontId="19" fillId="11" borderId="6" xfId="0" applyFont="1" applyFill="1" applyBorder="1"/>
    <xf numFmtId="0" fontId="17" fillId="11" borderId="7" xfId="0" applyFont="1" applyFill="1" applyBorder="1"/>
    <xf numFmtId="44" fontId="17" fillId="11" borderId="8" xfId="0" applyNumberFormat="1" applyFont="1" applyFill="1" applyBorder="1"/>
    <xf numFmtId="0" fontId="20" fillId="0" borderId="0" xfId="0" applyFont="1" applyFill="1" applyBorder="1"/>
    <xf numFmtId="0" fontId="21" fillId="0" borderId="0" xfId="0" applyFont="1" applyFill="1" applyBorder="1"/>
    <xf numFmtId="0" fontId="22" fillId="0" borderId="0" xfId="0" applyFont="1" applyFill="1" applyBorder="1"/>
    <xf numFmtId="0" fontId="19" fillId="0" borderId="0" xfId="0" applyFont="1" applyFill="1" applyBorder="1"/>
    <xf numFmtId="44" fontId="17" fillId="12" borderId="0" xfId="0" applyNumberFormat="1" applyFont="1" applyFill="1" applyBorder="1"/>
    <xf numFmtId="0" fontId="17" fillId="0" borderId="0" xfId="0" applyFont="1" applyFill="1" applyBorder="1" applyAlignment="1">
      <alignment horizontal="right"/>
    </xf>
    <xf numFmtId="0" fontId="23" fillId="13" borderId="1" xfId="0" applyFont="1" applyFill="1" applyBorder="1"/>
    <xf numFmtId="0" fontId="23" fillId="13" borderId="2" xfId="0" applyFont="1" applyFill="1" applyBorder="1"/>
    <xf numFmtId="0" fontId="17" fillId="12" borderId="12" xfId="0" applyFont="1" applyFill="1" applyBorder="1"/>
    <xf numFmtId="0" fontId="17" fillId="0" borderId="13" xfId="0" applyFont="1" applyFill="1" applyBorder="1"/>
    <xf numFmtId="165" fontId="17" fillId="0" borderId="13" xfId="0" applyNumberFormat="1" applyFont="1" applyFill="1" applyBorder="1"/>
    <xf numFmtId="165" fontId="17" fillId="0" borderId="0" xfId="0" applyNumberFormat="1" applyFont="1" applyFill="1" applyBorder="1"/>
    <xf numFmtId="0" fontId="17" fillId="12" borderId="6" xfId="0" applyFont="1" applyFill="1" applyBorder="1"/>
    <xf numFmtId="0" fontId="17" fillId="0" borderId="7" xfId="0" applyFont="1" applyFill="1" applyBorder="1"/>
    <xf numFmtId="165" fontId="17" fillId="0" borderId="7" xfId="0" applyNumberFormat="1" applyFont="1" applyFill="1" applyBorder="1"/>
    <xf numFmtId="44" fontId="17" fillId="0" borderId="0" xfId="0" applyNumberFormat="1" applyFont="1" applyFill="1" applyBorder="1"/>
    <xf numFmtId="0" fontId="19" fillId="0" borderId="0" xfId="0" applyFont="1" applyFill="1" applyBorder="1" applyAlignment="1">
      <alignment horizontal="center"/>
    </xf>
    <xf numFmtId="9" fontId="19" fillId="0" borderId="0" xfId="0" quotePrefix="1" applyNumberFormat="1" applyFont="1" applyFill="1" applyBorder="1" applyAlignment="1">
      <alignment horizontal="center"/>
    </xf>
    <xf numFmtId="44" fontId="24" fillId="12" borderId="0" xfId="0" applyNumberFormat="1" applyFont="1" applyFill="1" applyBorder="1"/>
    <xf numFmtId="164" fontId="17" fillId="12" borderId="0" xfId="0" applyNumberFormat="1" applyFont="1" applyFill="1" applyBorder="1"/>
    <xf numFmtId="0" fontId="25" fillId="8" borderId="0" xfId="0" applyFont="1" applyFill="1"/>
    <xf numFmtId="0" fontId="2" fillId="9" borderId="0" xfId="0" applyFont="1" applyFill="1"/>
    <xf numFmtId="0" fontId="25" fillId="8" borderId="1" xfId="0" applyFont="1" applyFill="1" applyBorder="1"/>
    <xf numFmtId="0" fontId="25" fillId="8" borderId="2" xfId="0" applyFont="1" applyFill="1" applyBorder="1"/>
    <xf numFmtId="0" fontId="25" fillId="8" borderId="3" xfId="0" applyFont="1" applyFill="1" applyBorder="1"/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3" fillId="4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left" vertical="center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44" fontId="0" fillId="2" borderId="0" xfId="0" applyNumberFormat="1" applyFill="1" applyAlignment="1">
      <alignment horizontal="left"/>
    </xf>
    <xf numFmtId="0" fontId="0" fillId="2" borderId="0" xfId="0" applyFill="1" applyAlignment="1">
      <alignment horizontal="left"/>
    </xf>
    <xf numFmtId="0" fontId="1" fillId="3" borderId="0" xfId="0" applyFont="1" applyFill="1"/>
    <xf numFmtId="0" fontId="3" fillId="7" borderId="0" xfId="0" applyFont="1" applyFill="1" applyBorder="1" applyAlignment="1">
      <alignment horizontal="left" vertical="center"/>
    </xf>
    <xf numFmtId="0" fontId="1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3" fillId="7" borderId="0" xfId="0" applyFont="1" applyFill="1" applyAlignment="1">
      <alignment horizontal="left" vertical="center"/>
    </xf>
    <xf numFmtId="44" fontId="17" fillId="12" borderId="7" xfId="0" applyNumberFormat="1" applyFont="1" applyFill="1" applyBorder="1" applyAlignment="1">
      <alignment horizontal="left"/>
    </xf>
    <xf numFmtId="44" fontId="17" fillId="12" borderId="8" xfId="0" applyNumberFormat="1" applyFont="1" applyFill="1" applyBorder="1" applyAlignment="1">
      <alignment horizontal="left"/>
    </xf>
    <xf numFmtId="0" fontId="23" fillId="13" borderId="2" xfId="0" applyFont="1" applyFill="1" applyBorder="1"/>
    <xf numFmtId="0" fontId="23" fillId="13" borderId="3" xfId="0" applyFont="1" applyFill="1" applyBorder="1"/>
    <xf numFmtId="44" fontId="17" fillId="12" borderId="0" xfId="0" applyNumberFormat="1" applyFont="1" applyFill="1" applyBorder="1" applyAlignment="1">
      <alignment horizontal="left"/>
    </xf>
    <xf numFmtId="44" fontId="17" fillId="12" borderId="5" xfId="0" applyNumberFormat="1" applyFont="1" applyFill="1" applyBorder="1" applyAlignment="1">
      <alignment horizontal="left"/>
    </xf>
    <xf numFmtId="44" fontId="17" fillId="12" borderId="13" xfId="0" applyNumberFormat="1" applyFont="1" applyFill="1" applyBorder="1" applyAlignment="1">
      <alignment horizontal="left"/>
    </xf>
    <xf numFmtId="44" fontId="17" fillId="12" borderId="14" xfId="0" applyNumberFormat="1" applyFont="1" applyFill="1" applyBorder="1" applyAlignment="1">
      <alignment horizontal="left"/>
    </xf>
    <xf numFmtId="0" fontId="16" fillId="1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 wrapText="1"/>
    </xf>
    <xf numFmtId="0" fontId="26" fillId="8" borderId="0" xfId="0" applyFont="1" applyFill="1" applyBorder="1"/>
    <xf numFmtId="0" fontId="25" fillId="8" borderId="0" xfId="0" applyFont="1" applyFill="1"/>
    <xf numFmtId="0" fontId="0" fillId="9" borderId="0" xfId="0" applyFill="1"/>
    <xf numFmtId="164" fontId="0" fillId="9" borderId="0" xfId="0" applyNumberFormat="1" applyFill="1" applyBorder="1"/>
    <xf numFmtId="0" fontId="0" fillId="9" borderId="0" xfId="0" applyFill="1" applyBorder="1"/>
    <xf numFmtId="0" fontId="4" fillId="8" borderId="9" xfId="0" applyFont="1" applyFill="1" applyBorder="1"/>
    <xf numFmtId="0" fontId="15" fillId="8" borderId="0" xfId="0" applyFont="1" applyFill="1" applyBorder="1"/>
  </cellXfs>
  <cellStyles count="2">
    <cellStyle name="Prozent" xfId="1" builtinId="5"/>
    <cellStyle name="Standard" xfId="0" builtinId="0"/>
  </cellStyles>
  <dxfs count="3">
    <dxf>
      <font>
        <color theme="0"/>
      </font>
      <fill>
        <patternFill>
          <bgColor theme="3" tint="-0.499984740745262"/>
        </patternFill>
      </fill>
    </dxf>
    <dxf>
      <font>
        <color theme="0"/>
      </font>
      <fill>
        <patternFill>
          <bgColor theme="3" tint="-0.499984740745262"/>
        </patternFill>
      </fill>
    </dxf>
    <dxf>
      <font>
        <color theme="0"/>
      </font>
      <fill>
        <patternFill>
          <bgColor theme="3" tint="-0.499984740745262"/>
        </patternFill>
      </fill>
    </dxf>
  </dxfs>
  <tableStyles count="0" defaultTableStyle="TableStyleMedium2" defaultPivotStyle="PivotStyleLight16"/>
  <colors>
    <mruColors>
      <color rgb="FFFF6C61"/>
      <color rgb="FFFFB1AB"/>
      <color rgb="FFFFB7B7"/>
      <color rgb="FFFF938B"/>
      <color rgb="FFFE484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499984740745262"/>
    <pageSetUpPr fitToPage="1"/>
  </sheetPr>
  <dimension ref="A1:E63"/>
  <sheetViews>
    <sheetView tabSelected="1" topLeftCell="A19" zoomScale="120" zoomScaleNormal="120" workbookViewId="0">
      <selection activeCell="A60" sqref="A60"/>
    </sheetView>
  </sheetViews>
  <sheetFormatPr baseColWidth="10" defaultRowHeight="15" x14ac:dyDescent="0.25"/>
  <cols>
    <col min="1" max="1" width="35" customWidth="1"/>
    <col min="3" max="3" width="16.140625" customWidth="1"/>
    <col min="5" max="5" width="21.42578125" customWidth="1"/>
  </cols>
  <sheetData>
    <row r="1" spans="1:5" ht="14.45" customHeight="1" x14ac:dyDescent="0.25">
      <c r="A1" s="123" t="s">
        <v>53</v>
      </c>
      <c r="B1" s="122"/>
      <c r="C1" s="122"/>
      <c r="D1" s="122"/>
      <c r="E1" s="122"/>
    </row>
    <row r="2" spans="1:5" ht="14.45" customHeight="1" x14ac:dyDescent="0.25">
      <c r="A2" s="123"/>
      <c r="B2" s="122"/>
      <c r="C2" s="122"/>
      <c r="D2" s="122"/>
      <c r="E2" s="122"/>
    </row>
    <row r="3" spans="1:5" x14ac:dyDescent="0.25">
      <c r="A3" s="12"/>
      <c r="B3" s="12"/>
      <c r="C3" s="12"/>
    </row>
    <row r="4" spans="1:5" ht="15.75" x14ac:dyDescent="0.25">
      <c r="A4" s="121" t="s">
        <v>64</v>
      </c>
      <c r="B4" s="121"/>
      <c r="C4" s="121"/>
      <c r="D4" s="121"/>
      <c r="E4" s="121"/>
    </row>
    <row r="5" spans="1:5" ht="15.75" x14ac:dyDescent="0.25">
      <c r="A5" s="13"/>
      <c r="B5" s="13"/>
      <c r="C5" s="13"/>
      <c r="D5" s="13"/>
      <c r="E5" s="13"/>
    </row>
    <row r="6" spans="1:5" ht="15.75" x14ac:dyDescent="0.25">
      <c r="A6" s="42" t="s">
        <v>37</v>
      </c>
      <c r="B6" s="42" t="s">
        <v>4</v>
      </c>
      <c r="C6" s="42" t="s">
        <v>11</v>
      </c>
      <c r="D6" s="13"/>
      <c r="E6" s="13"/>
    </row>
    <row r="7" spans="1:5" ht="15.75" x14ac:dyDescent="0.25">
      <c r="A7" s="14" t="s">
        <v>15</v>
      </c>
      <c r="B7" s="13" t="s">
        <v>0</v>
      </c>
      <c r="C7" s="13">
        <v>1600</v>
      </c>
      <c r="D7" s="13"/>
      <c r="E7" s="13"/>
    </row>
    <row r="8" spans="1:5" ht="15.75" x14ac:dyDescent="0.25">
      <c r="A8" s="14" t="s">
        <v>16</v>
      </c>
      <c r="B8" s="13" t="s">
        <v>2</v>
      </c>
      <c r="C8" s="13">
        <v>2200</v>
      </c>
      <c r="D8" s="13"/>
      <c r="E8" s="13"/>
    </row>
    <row r="9" spans="1:5" ht="15.75" x14ac:dyDescent="0.25">
      <c r="A9" s="14" t="s">
        <v>14</v>
      </c>
      <c r="B9" s="13" t="s">
        <v>0</v>
      </c>
      <c r="C9" s="13">
        <v>1780</v>
      </c>
      <c r="D9" s="13"/>
      <c r="E9" s="13"/>
    </row>
    <row r="10" spans="1:5" ht="15.75" x14ac:dyDescent="0.25">
      <c r="A10" s="14" t="s">
        <v>18</v>
      </c>
      <c r="B10" s="13" t="s">
        <v>1</v>
      </c>
      <c r="C10" s="13">
        <v>589</v>
      </c>
      <c r="D10" s="13"/>
      <c r="E10" s="13"/>
    </row>
    <row r="11" spans="1:5" ht="15.75" x14ac:dyDescent="0.25">
      <c r="A11" s="14" t="s">
        <v>17</v>
      </c>
      <c r="B11" s="13" t="s">
        <v>1</v>
      </c>
      <c r="C11" s="13">
        <v>590</v>
      </c>
      <c r="D11" s="13"/>
      <c r="E11" s="13"/>
    </row>
    <row r="12" spans="1:5" ht="15.75" x14ac:dyDescent="0.25">
      <c r="A12" s="14" t="s">
        <v>19</v>
      </c>
      <c r="B12" s="13" t="s">
        <v>3</v>
      </c>
      <c r="C12" s="13">
        <v>565</v>
      </c>
      <c r="D12" s="13"/>
      <c r="E12" s="13"/>
    </row>
    <row r="13" spans="1:5" ht="15.75" x14ac:dyDescent="0.25">
      <c r="A13" s="14" t="s">
        <v>12</v>
      </c>
      <c r="B13" s="13" t="s">
        <v>1</v>
      </c>
      <c r="C13" s="13">
        <v>735.8</v>
      </c>
      <c r="D13" s="13"/>
      <c r="E13" s="13"/>
    </row>
    <row r="14" spans="1:5" ht="15.75" x14ac:dyDescent="0.25">
      <c r="A14" s="14" t="s">
        <v>13</v>
      </c>
      <c r="B14" s="13" t="s">
        <v>2</v>
      </c>
      <c r="C14" s="13">
        <v>1201.9000000000001</v>
      </c>
      <c r="D14" s="13"/>
      <c r="E14" s="13"/>
    </row>
    <row r="15" spans="1:5" ht="14.45" customHeight="1" x14ac:dyDescent="0.25">
      <c r="A15" s="15"/>
      <c r="B15" s="15"/>
      <c r="C15" s="15"/>
      <c r="D15" s="15"/>
      <c r="E15" s="15"/>
    </row>
    <row r="16" spans="1:5" ht="14.45" customHeight="1" x14ac:dyDescent="0.25">
      <c r="A16" s="119" t="s">
        <v>36</v>
      </c>
      <c r="B16" s="119"/>
      <c r="C16" s="119"/>
      <c r="D16" s="119"/>
      <c r="E16" s="119"/>
    </row>
    <row r="17" spans="1:5" ht="31.5" customHeight="1" x14ac:dyDescent="0.25">
      <c r="A17" s="124" t="s">
        <v>38</v>
      </c>
      <c r="B17" s="125"/>
      <c r="C17" s="125"/>
      <c r="D17" s="125"/>
      <c r="E17" s="125"/>
    </row>
    <row r="18" spans="1:5" ht="14.45" customHeight="1" x14ac:dyDescent="0.25">
      <c r="A18" s="39"/>
      <c r="B18" s="39"/>
      <c r="C18" s="39"/>
      <c r="D18" s="39"/>
      <c r="E18" s="39"/>
    </row>
    <row r="19" spans="1:5" ht="15.75" x14ac:dyDescent="0.25">
      <c r="A19" s="13"/>
      <c r="B19" s="13"/>
      <c r="C19" s="13"/>
      <c r="D19" s="13"/>
      <c r="E19" s="13"/>
    </row>
    <row r="20" spans="1:5" ht="15.6" customHeight="1" x14ac:dyDescent="0.25">
      <c r="A20" s="120" t="s">
        <v>65</v>
      </c>
      <c r="B20" s="121"/>
      <c r="C20" s="121"/>
      <c r="D20" s="121"/>
      <c r="E20" s="121"/>
    </row>
    <row r="21" spans="1:5" ht="15.6" customHeight="1" x14ac:dyDescent="0.25">
      <c r="A21" s="121"/>
      <c r="B21" s="121"/>
      <c r="C21" s="121"/>
      <c r="D21" s="121"/>
      <c r="E21" s="121"/>
    </row>
    <row r="22" spans="1:5" ht="15.75" x14ac:dyDescent="0.25">
      <c r="A22" s="13"/>
      <c r="B22" s="13"/>
      <c r="C22" s="13"/>
      <c r="D22" s="13"/>
      <c r="E22" s="13"/>
    </row>
    <row r="23" spans="1:5" ht="15.75" x14ac:dyDescent="0.25">
      <c r="A23" s="40" t="s">
        <v>20</v>
      </c>
      <c r="B23" s="16"/>
      <c r="C23" s="13"/>
      <c r="D23" s="13"/>
      <c r="E23" s="13"/>
    </row>
    <row r="24" spans="1:5" ht="15.75" x14ac:dyDescent="0.25">
      <c r="A24" s="40" t="s">
        <v>21</v>
      </c>
      <c r="B24" s="16"/>
      <c r="C24" s="13"/>
      <c r="D24" s="13"/>
      <c r="E24" s="13"/>
    </row>
    <row r="25" spans="1:5" ht="15.75" x14ac:dyDescent="0.25">
      <c r="A25" s="40" t="s">
        <v>22</v>
      </c>
      <c r="B25" s="16"/>
      <c r="C25" s="13"/>
      <c r="D25" s="13"/>
      <c r="E25" s="13"/>
    </row>
    <row r="26" spans="1:5" ht="15.75" x14ac:dyDescent="0.25">
      <c r="A26" s="13"/>
      <c r="B26" s="13"/>
      <c r="C26" s="13"/>
      <c r="D26" s="13"/>
      <c r="E26" s="13"/>
    </row>
    <row r="27" spans="1:5" ht="15.75" x14ac:dyDescent="0.25">
      <c r="A27" s="42"/>
      <c r="B27" s="42"/>
      <c r="C27" s="42"/>
      <c r="D27" s="13"/>
      <c r="E27" s="13"/>
    </row>
    <row r="28" spans="1:5" ht="15.75" x14ac:dyDescent="0.25">
      <c r="A28" s="43"/>
      <c r="B28" s="17"/>
      <c r="C28" s="17"/>
      <c r="D28" s="13"/>
      <c r="E28" s="13"/>
    </row>
    <row r="29" spans="1:5" ht="15.75" x14ac:dyDescent="0.25">
      <c r="A29" s="43"/>
      <c r="B29" s="17"/>
      <c r="C29" s="17"/>
      <c r="D29" s="13"/>
      <c r="E29" s="13"/>
    </row>
    <row r="30" spans="1:5" ht="15.75" x14ac:dyDescent="0.25">
      <c r="A30" s="43"/>
      <c r="B30" s="17"/>
      <c r="C30" s="17"/>
      <c r="D30" s="13"/>
      <c r="E30" s="13"/>
    </row>
    <row r="31" spans="1:5" ht="15.75" x14ac:dyDescent="0.25">
      <c r="A31" s="43"/>
      <c r="B31" s="17"/>
      <c r="C31" s="17"/>
      <c r="D31" s="13"/>
      <c r="E31" s="13"/>
    </row>
    <row r="32" spans="1:5" ht="15.75" x14ac:dyDescent="0.25">
      <c r="A32" s="43"/>
      <c r="B32" s="17"/>
      <c r="C32" s="17"/>
      <c r="D32" s="13"/>
      <c r="E32" s="13"/>
    </row>
    <row r="33" spans="1:5" ht="15.75" x14ac:dyDescent="0.25">
      <c r="A33" s="43"/>
      <c r="B33" s="17"/>
      <c r="C33" s="17"/>
      <c r="D33" s="13"/>
      <c r="E33" s="13"/>
    </row>
    <row r="34" spans="1:5" ht="15.75" x14ac:dyDescent="0.25">
      <c r="A34" s="43"/>
      <c r="B34" s="17"/>
      <c r="C34" s="17"/>
      <c r="D34" s="13"/>
      <c r="E34" s="13"/>
    </row>
    <row r="35" spans="1:5" ht="15.75" x14ac:dyDescent="0.25">
      <c r="A35" s="43"/>
      <c r="B35" s="17"/>
      <c r="C35" s="17"/>
      <c r="D35" s="13"/>
      <c r="E35" s="13"/>
    </row>
    <row r="36" spans="1:5" ht="15.75" x14ac:dyDescent="0.25">
      <c r="A36" s="13"/>
      <c r="B36" s="13"/>
      <c r="C36" s="18"/>
      <c r="D36" s="13"/>
      <c r="E36" s="13"/>
    </row>
    <row r="37" spans="1:5" ht="15.75" x14ac:dyDescent="0.25">
      <c r="A37" s="13"/>
      <c r="B37" s="13"/>
      <c r="C37" s="18"/>
      <c r="D37" s="13"/>
      <c r="E37" s="13"/>
    </row>
    <row r="38" spans="1:5" ht="15.75" x14ac:dyDescent="0.25">
      <c r="A38" s="13"/>
      <c r="B38" s="13"/>
      <c r="C38" s="18"/>
      <c r="D38" s="13"/>
      <c r="E38" s="13"/>
    </row>
    <row r="39" spans="1:5" ht="15.75" x14ac:dyDescent="0.25">
      <c r="A39" s="13"/>
      <c r="B39" s="13"/>
      <c r="C39" s="18"/>
      <c r="D39" s="13"/>
      <c r="E39" s="13"/>
    </row>
    <row r="40" spans="1:5" ht="15.75" x14ac:dyDescent="0.25">
      <c r="A40" s="121" t="s">
        <v>39</v>
      </c>
      <c r="B40" s="121"/>
      <c r="C40" s="121"/>
      <c r="D40" s="121"/>
      <c r="E40" s="121"/>
    </row>
    <row r="41" spans="1:5" ht="15.75" x14ac:dyDescent="0.25">
      <c r="A41" s="21"/>
      <c r="B41" s="21"/>
      <c r="C41" s="21"/>
      <c r="D41" s="21"/>
      <c r="E41" s="21"/>
    </row>
    <row r="42" spans="1:5" ht="15.6" customHeight="1" x14ac:dyDescent="0.25">
      <c r="A42" s="119" t="s">
        <v>41</v>
      </c>
      <c r="B42" s="119"/>
      <c r="C42" s="119"/>
      <c r="D42" s="119"/>
      <c r="E42" s="119"/>
    </row>
    <row r="43" spans="1:5" ht="15.6" customHeight="1" x14ac:dyDescent="0.25">
      <c r="A43" s="119"/>
      <c r="B43" s="119"/>
      <c r="C43" s="119"/>
      <c r="D43" s="119"/>
      <c r="E43" s="119"/>
    </row>
    <row r="44" spans="1:5" ht="15.75" x14ac:dyDescent="0.25">
      <c r="A44" s="13"/>
      <c r="B44" s="13"/>
      <c r="C44" s="13"/>
      <c r="D44" s="13"/>
      <c r="E44" s="13"/>
    </row>
    <row r="45" spans="1:5" ht="15.75" x14ac:dyDescent="0.25">
      <c r="A45" s="44"/>
      <c r="B45" s="44"/>
      <c r="C45" s="44"/>
      <c r="D45" s="13"/>
      <c r="E45" s="13"/>
    </row>
    <row r="46" spans="1:5" ht="15.75" x14ac:dyDescent="0.25">
      <c r="A46" s="45"/>
      <c r="B46" s="17"/>
      <c r="C46" s="46"/>
      <c r="D46" s="13"/>
      <c r="E46" s="13"/>
    </row>
    <row r="47" spans="1:5" ht="15.75" x14ac:dyDescent="0.25">
      <c r="A47" s="45"/>
      <c r="B47" s="17"/>
      <c r="C47" s="46"/>
      <c r="D47" s="13"/>
      <c r="E47" s="13"/>
    </row>
    <row r="48" spans="1:5" ht="15.75" x14ac:dyDescent="0.25">
      <c r="A48" s="45"/>
      <c r="B48" s="17"/>
      <c r="C48" s="46"/>
      <c r="D48" s="13"/>
      <c r="E48" s="13"/>
    </row>
    <row r="49" spans="1:5" ht="15.75" x14ac:dyDescent="0.25">
      <c r="A49" s="45"/>
      <c r="B49" s="17"/>
      <c r="C49" s="46"/>
      <c r="D49" s="13"/>
      <c r="E49" s="13"/>
    </row>
    <row r="50" spans="1:5" ht="15.75" x14ac:dyDescent="0.25">
      <c r="A50" s="45"/>
      <c r="B50" s="17"/>
      <c r="C50" s="46"/>
      <c r="D50" s="13"/>
      <c r="E50" s="13"/>
    </row>
    <row r="51" spans="1:5" ht="15.75" x14ac:dyDescent="0.25">
      <c r="A51" s="45"/>
      <c r="B51" s="17"/>
      <c r="C51" s="46"/>
      <c r="D51" s="13"/>
      <c r="E51" s="13"/>
    </row>
    <row r="52" spans="1:5" ht="15.75" x14ac:dyDescent="0.25">
      <c r="A52" s="45"/>
      <c r="B52" s="17"/>
      <c r="C52" s="46"/>
      <c r="D52" s="13"/>
      <c r="E52" s="13"/>
    </row>
    <row r="53" spans="1:5" ht="15.75" x14ac:dyDescent="0.25">
      <c r="A53" s="45"/>
      <c r="B53" s="17"/>
      <c r="C53" s="46"/>
      <c r="D53" s="13"/>
      <c r="E53" s="13"/>
    </row>
    <row r="54" spans="1:5" ht="15.75" x14ac:dyDescent="0.25">
      <c r="A54" s="13"/>
      <c r="B54" s="13"/>
      <c r="C54" s="18"/>
      <c r="D54" s="13"/>
      <c r="E54" s="13"/>
    </row>
    <row r="55" spans="1:5" ht="15.6" customHeight="1" x14ac:dyDescent="0.25">
      <c r="A55" s="120" t="s">
        <v>66</v>
      </c>
      <c r="B55" s="121"/>
      <c r="C55" s="121"/>
      <c r="D55" s="121"/>
      <c r="E55" s="121"/>
    </row>
    <row r="56" spans="1:5" ht="15.6" customHeight="1" x14ac:dyDescent="0.25">
      <c r="A56" s="121"/>
      <c r="B56" s="121"/>
      <c r="C56" s="121"/>
      <c r="D56" s="121"/>
      <c r="E56" s="121"/>
    </row>
    <row r="57" spans="1:5" ht="15.75" x14ac:dyDescent="0.25">
      <c r="A57" s="18"/>
      <c r="B57" s="13"/>
      <c r="C57" s="13"/>
      <c r="D57" s="13"/>
      <c r="E57" s="13"/>
    </row>
    <row r="58" spans="1:5" ht="15.75" x14ac:dyDescent="0.25">
      <c r="A58" s="18"/>
      <c r="B58" s="47" t="s">
        <v>40</v>
      </c>
      <c r="C58" s="13"/>
      <c r="D58" s="13"/>
      <c r="E58" s="13"/>
    </row>
    <row r="59" spans="1:5" ht="15.75" x14ac:dyDescent="0.25">
      <c r="A59" s="19" t="s">
        <v>23</v>
      </c>
      <c r="B59" s="48">
        <v>0.2</v>
      </c>
      <c r="C59" s="19" t="s">
        <v>24</v>
      </c>
      <c r="D59" s="13"/>
      <c r="E59" s="13"/>
    </row>
    <row r="60" spans="1:5" ht="15.75" x14ac:dyDescent="0.25">
      <c r="A60" s="16"/>
      <c r="B60" s="16"/>
      <c r="C60" s="20"/>
      <c r="D60" s="13"/>
      <c r="E60" s="13"/>
    </row>
    <row r="61" spans="1:5" ht="15.75" x14ac:dyDescent="0.25">
      <c r="A61" s="13"/>
      <c r="B61" s="13"/>
      <c r="C61" s="13"/>
      <c r="D61" s="13"/>
      <c r="E61" s="13"/>
    </row>
    <row r="62" spans="1:5" ht="15.75" x14ac:dyDescent="0.25">
      <c r="A62" s="13"/>
      <c r="B62" s="13"/>
      <c r="C62" s="13"/>
      <c r="D62" s="13"/>
      <c r="E62" s="13"/>
    </row>
    <row r="63" spans="1:5" ht="15.75" x14ac:dyDescent="0.25">
      <c r="A63" s="13"/>
      <c r="B63" s="13"/>
      <c r="C63" s="13"/>
      <c r="D63" s="13"/>
      <c r="E63" s="13"/>
    </row>
  </sheetData>
  <sortState ref="A7:C14">
    <sortCondition ref="A7:A14"/>
  </sortState>
  <mergeCells count="9">
    <mergeCell ref="A42:E43"/>
    <mergeCell ref="A55:E56"/>
    <mergeCell ref="A20:E21"/>
    <mergeCell ref="B1:E2"/>
    <mergeCell ref="A1:A2"/>
    <mergeCell ref="A16:E16"/>
    <mergeCell ref="A40:E40"/>
    <mergeCell ref="A17:E17"/>
    <mergeCell ref="A4:E4"/>
  </mergeCells>
  <pageMargins left="0.7" right="0.7" top="0.44" bottom="0.56999999999999995" header="0.3" footer="0.3"/>
  <pageSetup paperSize="9" scale="91" fitToHeight="0" orientation="portrait" r:id="rId1"/>
  <headerFooter>
    <oddFooter>Seite &amp;P</oddFooter>
  </headerFooter>
  <rowBreaks count="1" manualBreakCount="1">
    <brk id="3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39997558519241921"/>
  </sheetPr>
  <dimension ref="A1:E53"/>
  <sheetViews>
    <sheetView topLeftCell="A19" zoomScaleNormal="100" workbookViewId="0">
      <selection activeCell="B54" sqref="B54"/>
    </sheetView>
  </sheetViews>
  <sheetFormatPr baseColWidth="10" defaultRowHeight="15" x14ac:dyDescent="0.25"/>
  <cols>
    <col min="1" max="1" width="42.7109375" customWidth="1"/>
    <col min="2" max="2" width="13.28515625" customWidth="1"/>
    <col min="3" max="3" width="16.140625" customWidth="1"/>
  </cols>
  <sheetData>
    <row r="1" spans="1:5" ht="14.45" customHeight="1" x14ac:dyDescent="0.25">
      <c r="A1" s="123" t="s">
        <v>53</v>
      </c>
      <c r="B1" s="122"/>
      <c r="C1" s="122"/>
      <c r="D1" s="122"/>
      <c r="E1" s="122"/>
    </row>
    <row r="2" spans="1:5" ht="15" customHeight="1" x14ac:dyDescent="0.25">
      <c r="A2" s="123"/>
      <c r="B2" s="122"/>
      <c r="C2" s="122"/>
      <c r="D2" s="122"/>
      <c r="E2" s="122"/>
    </row>
    <row r="3" spans="1:5" x14ac:dyDescent="0.25">
      <c r="A3" s="12"/>
      <c r="B3" s="12"/>
      <c r="C3" s="12"/>
    </row>
    <row r="4" spans="1:5" ht="15.75" x14ac:dyDescent="0.25">
      <c r="A4" s="121" t="s">
        <v>64</v>
      </c>
      <c r="B4" s="121"/>
      <c r="C4" s="121"/>
      <c r="D4" s="121"/>
      <c r="E4" s="121"/>
    </row>
    <row r="5" spans="1:5" ht="15.75" x14ac:dyDescent="0.25">
      <c r="A5" s="13"/>
      <c r="B5" s="13"/>
      <c r="C5" s="13"/>
      <c r="D5" s="13"/>
      <c r="E5" s="13"/>
    </row>
    <row r="6" spans="1:5" ht="15.75" x14ac:dyDescent="0.25">
      <c r="A6" s="42" t="s">
        <v>37</v>
      </c>
      <c r="B6" s="42" t="s">
        <v>4</v>
      </c>
      <c r="C6" s="42" t="s">
        <v>11</v>
      </c>
      <c r="D6" s="13"/>
      <c r="E6" s="13"/>
    </row>
    <row r="7" spans="1:5" ht="15.75" x14ac:dyDescent="0.25">
      <c r="A7" s="14" t="s">
        <v>18</v>
      </c>
      <c r="B7" s="13" t="s">
        <v>1</v>
      </c>
      <c r="C7" s="13">
        <v>589</v>
      </c>
      <c r="D7" s="13"/>
      <c r="E7" s="13"/>
    </row>
    <row r="8" spans="1:5" ht="15.75" x14ac:dyDescent="0.25">
      <c r="A8" s="14" t="s">
        <v>17</v>
      </c>
      <c r="B8" s="13" t="s">
        <v>1</v>
      </c>
      <c r="C8" s="13">
        <v>590</v>
      </c>
      <c r="D8" s="13"/>
      <c r="E8" s="13"/>
    </row>
    <row r="9" spans="1:5" ht="15.75" x14ac:dyDescent="0.25">
      <c r="A9" s="14" t="s">
        <v>12</v>
      </c>
      <c r="B9" s="13" t="s">
        <v>1</v>
      </c>
      <c r="C9" s="13">
        <v>735.8</v>
      </c>
      <c r="D9" s="13"/>
      <c r="E9" s="13"/>
    </row>
    <row r="10" spans="1:5" ht="15.75" x14ac:dyDescent="0.25">
      <c r="A10" s="14" t="s">
        <v>15</v>
      </c>
      <c r="B10" s="13" t="s">
        <v>0</v>
      </c>
      <c r="C10" s="13">
        <v>1600</v>
      </c>
      <c r="D10" s="13"/>
      <c r="E10" s="13"/>
    </row>
    <row r="11" spans="1:5" ht="15.75" x14ac:dyDescent="0.25">
      <c r="A11" s="14" t="s">
        <v>14</v>
      </c>
      <c r="B11" s="13" t="s">
        <v>0</v>
      </c>
      <c r="C11" s="13">
        <v>1780</v>
      </c>
      <c r="D11" s="13"/>
      <c r="E11" s="13"/>
    </row>
    <row r="12" spans="1:5" ht="15.75" x14ac:dyDescent="0.25">
      <c r="A12" s="14" t="s">
        <v>16</v>
      </c>
      <c r="B12" s="13" t="s">
        <v>2</v>
      </c>
      <c r="C12" s="13">
        <v>2200</v>
      </c>
      <c r="D12" s="13"/>
      <c r="E12" s="13"/>
    </row>
    <row r="13" spans="1:5" ht="15.75" x14ac:dyDescent="0.25">
      <c r="A13" s="14" t="s">
        <v>13</v>
      </c>
      <c r="B13" s="13" t="s">
        <v>2</v>
      </c>
      <c r="C13" s="13">
        <v>1201.9000000000001</v>
      </c>
      <c r="D13" s="13"/>
      <c r="E13" s="13"/>
    </row>
    <row r="14" spans="1:5" ht="15.75" x14ac:dyDescent="0.25">
      <c r="A14" s="14" t="s">
        <v>19</v>
      </c>
      <c r="B14" s="13" t="s">
        <v>3</v>
      </c>
      <c r="C14" s="13">
        <v>565</v>
      </c>
      <c r="D14" s="13"/>
      <c r="E14" s="13"/>
    </row>
    <row r="15" spans="1:5" ht="15.75" x14ac:dyDescent="0.25">
      <c r="A15" s="15"/>
      <c r="B15" s="15"/>
      <c r="C15" s="15"/>
      <c r="D15" s="15"/>
      <c r="E15" s="15"/>
    </row>
    <row r="16" spans="1:5" ht="15.75" x14ac:dyDescent="0.25">
      <c r="A16" s="119" t="s">
        <v>36</v>
      </c>
      <c r="B16" s="119"/>
      <c r="C16" s="119"/>
      <c r="D16" s="119"/>
      <c r="E16" s="119"/>
    </row>
    <row r="17" spans="1:5" ht="39.75" customHeight="1" x14ac:dyDescent="0.25">
      <c r="A17" s="124" t="s">
        <v>38</v>
      </c>
      <c r="B17" s="125"/>
      <c r="C17" s="125"/>
      <c r="D17" s="125"/>
      <c r="E17" s="125"/>
    </row>
    <row r="18" spans="1:5" ht="14.45" customHeight="1" x14ac:dyDescent="0.25">
      <c r="A18" s="75"/>
      <c r="B18" s="75"/>
      <c r="C18" s="75"/>
      <c r="D18" s="75"/>
      <c r="E18" s="75"/>
    </row>
    <row r="19" spans="1:5" ht="15.75" x14ac:dyDescent="0.25">
      <c r="A19" s="13"/>
      <c r="B19" s="13"/>
      <c r="C19" s="13"/>
      <c r="D19" s="13"/>
      <c r="E19" s="13"/>
    </row>
    <row r="20" spans="1:5" x14ac:dyDescent="0.25">
      <c r="A20" s="120" t="s">
        <v>65</v>
      </c>
      <c r="B20" s="121"/>
      <c r="C20" s="121"/>
      <c r="D20" s="121"/>
      <c r="E20" s="121"/>
    </row>
    <row r="21" spans="1:5" x14ac:dyDescent="0.25">
      <c r="A21" s="121"/>
      <c r="B21" s="121"/>
      <c r="C21" s="121"/>
      <c r="D21" s="121"/>
      <c r="E21" s="121"/>
    </row>
    <row r="22" spans="1:5" ht="15.75" x14ac:dyDescent="0.25">
      <c r="A22" s="13"/>
      <c r="B22" s="13"/>
      <c r="C22" s="13"/>
      <c r="D22" s="13"/>
      <c r="E22" s="13"/>
    </row>
    <row r="23" spans="1:5" ht="15.75" x14ac:dyDescent="0.25">
      <c r="A23" s="40" t="s">
        <v>20</v>
      </c>
      <c r="B23" s="79">
        <f>AVERAGE(C7:C14)</f>
        <v>1157.7125000000001</v>
      </c>
      <c r="C23" s="13"/>
      <c r="D23" s="13"/>
      <c r="E23" s="13"/>
    </row>
    <row r="24" spans="1:5" ht="15.75" x14ac:dyDescent="0.25">
      <c r="A24" s="40" t="s">
        <v>21</v>
      </c>
      <c r="B24" s="79">
        <f>MAX(C7:C14)</f>
        <v>2200</v>
      </c>
      <c r="C24" s="13"/>
      <c r="D24" s="13"/>
      <c r="E24" s="13"/>
    </row>
    <row r="25" spans="1:5" ht="15.75" x14ac:dyDescent="0.25">
      <c r="A25" s="40" t="s">
        <v>22</v>
      </c>
      <c r="B25" s="79">
        <f>MIN(C7:C14)</f>
        <v>565</v>
      </c>
      <c r="C25" s="13"/>
      <c r="D25" s="13"/>
      <c r="E25" s="13"/>
    </row>
    <row r="26" spans="1:5" ht="15.75" x14ac:dyDescent="0.25">
      <c r="A26" s="13"/>
      <c r="B26" s="13"/>
      <c r="C26" s="13"/>
      <c r="D26" s="13"/>
      <c r="E26" s="13"/>
    </row>
    <row r="27" spans="1:5" ht="15.75" x14ac:dyDescent="0.25">
      <c r="A27" s="76" t="s">
        <v>37</v>
      </c>
      <c r="B27" s="76" t="s">
        <v>4</v>
      </c>
      <c r="C27" s="76" t="s">
        <v>11</v>
      </c>
      <c r="D27" s="13"/>
      <c r="E27" s="13"/>
    </row>
    <row r="28" spans="1:5" ht="15.75" x14ac:dyDescent="0.25">
      <c r="A28" s="14" t="s">
        <v>18</v>
      </c>
      <c r="B28" s="13" t="s">
        <v>1</v>
      </c>
      <c r="C28" s="77">
        <v>589</v>
      </c>
      <c r="D28" s="13"/>
      <c r="E28" s="13"/>
    </row>
    <row r="29" spans="1:5" ht="15.75" x14ac:dyDescent="0.25">
      <c r="A29" s="14" t="s">
        <v>17</v>
      </c>
      <c r="B29" s="13" t="s">
        <v>1</v>
      </c>
      <c r="C29" s="77">
        <v>590</v>
      </c>
      <c r="D29" s="13"/>
      <c r="E29" s="13"/>
    </row>
    <row r="30" spans="1:5" ht="15.75" x14ac:dyDescent="0.25">
      <c r="A30" s="14" t="s">
        <v>12</v>
      </c>
      <c r="B30" s="13" t="s">
        <v>1</v>
      </c>
      <c r="C30" s="77">
        <v>735.8</v>
      </c>
      <c r="D30" s="13"/>
      <c r="E30" s="13"/>
    </row>
    <row r="31" spans="1:5" ht="15.75" x14ac:dyDescent="0.25">
      <c r="A31" s="14" t="s">
        <v>15</v>
      </c>
      <c r="B31" s="13" t="s">
        <v>0</v>
      </c>
      <c r="C31" s="77">
        <v>1600</v>
      </c>
      <c r="D31" s="13"/>
      <c r="E31" s="13"/>
    </row>
    <row r="32" spans="1:5" ht="15.75" x14ac:dyDescent="0.25">
      <c r="A32" s="14" t="s">
        <v>14</v>
      </c>
      <c r="B32" s="13" t="s">
        <v>0</v>
      </c>
      <c r="C32" s="77">
        <v>1780</v>
      </c>
      <c r="D32" s="13"/>
      <c r="E32" s="13"/>
    </row>
    <row r="33" spans="1:5" ht="15.75" x14ac:dyDescent="0.25">
      <c r="A33" s="14" t="s">
        <v>16</v>
      </c>
      <c r="B33" s="13" t="s">
        <v>2</v>
      </c>
      <c r="C33" s="77">
        <v>2200</v>
      </c>
      <c r="D33" s="13"/>
      <c r="E33" s="13"/>
    </row>
    <row r="34" spans="1:5" ht="15.75" x14ac:dyDescent="0.25">
      <c r="A34" s="14" t="s">
        <v>13</v>
      </c>
      <c r="B34" s="13" t="s">
        <v>2</v>
      </c>
      <c r="C34" s="77">
        <v>1201.9000000000001</v>
      </c>
      <c r="D34" s="13"/>
      <c r="E34" s="13"/>
    </row>
    <row r="35" spans="1:5" ht="15.75" x14ac:dyDescent="0.25">
      <c r="A35" s="14" t="s">
        <v>19</v>
      </c>
      <c r="B35" s="13" t="s">
        <v>3</v>
      </c>
      <c r="C35" s="77">
        <v>565</v>
      </c>
      <c r="D35" s="13"/>
      <c r="E35" s="13"/>
    </row>
    <row r="36" spans="1:5" ht="15.75" x14ac:dyDescent="0.25">
      <c r="A36" s="13"/>
      <c r="B36" s="13"/>
      <c r="C36" s="18"/>
      <c r="D36" s="13"/>
      <c r="E36" s="13"/>
    </row>
    <row r="37" spans="1:5" ht="15.75" x14ac:dyDescent="0.25">
      <c r="A37" s="13"/>
      <c r="B37" s="13"/>
      <c r="C37" s="18"/>
      <c r="D37" s="13"/>
      <c r="E37" s="13"/>
    </row>
    <row r="38" spans="1:5" ht="15.75" x14ac:dyDescent="0.25">
      <c r="A38" s="13"/>
      <c r="B38" s="13"/>
      <c r="C38" s="18"/>
      <c r="D38" s="13"/>
      <c r="E38" s="13"/>
    </row>
    <row r="39" spans="1:5" ht="17.25" customHeight="1" x14ac:dyDescent="0.25">
      <c r="A39" s="121" t="s">
        <v>39</v>
      </c>
      <c r="B39" s="121"/>
      <c r="C39" s="121"/>
      <c r="D39" s="121"/>
      <c r="E39" s="121"/>
    </row>
    <row r="40" spans="1:5" ht="15" customHeight="1" x14ac:dyDescent="0.25">
      <c r="A40" s="21"/>
      <c r="B40" s="21"/>
      <c r="C40" s="21"/>
      <c r="D40" s="21"/>
      <c r="E40" s="21"/>
    </row>
    <row r="41" spans="1:5" ht="15" customHeight="1" x14ac:dyDescent="0.25">
      <c r="A41" s="119" t="s">
        <v>41</v>
      </c>
      <c r="B41" s="119"/>
      <c r="C41" s="119"/>
      <c r="D41" s="119"/>
      <c r="E41" s="119"/>
    </row>
    <row r="42" spans="1:5" ht="15" customHeight="1" x14ac:dyDescent="0.25">
      <c r="A42" s="119"/>
      <c r="B42" s="119"/>
      <c r="C42" s="119"/>
      <c r="D42" s="119"/>
      <c r="E42" s="119"/>
    </row>
    <row r="43" spans="1:5" ht="15" customHeight="1" x14ac:dyDescent="0.25">
      <c r="A43" s="74"/>
      <c r="B43" s="74"/>
      <c r="C43" s="74"/>
      <c r="D43" s="74"/>
      <c r="E43" s="74"/>
    </row>
    <row r="44" spans="1:5" ht="15" customHeight="1" x14ac:dyDescent="0.25">
      <c r="A44" s="13"/>
      <c r="B44" s="13"/>
      <c r="C44" s="13"/>
      <c r="D44" s="13"/>
      <c r="E44" s="13"/>
    </row>
    <row r="45" spans="1:5" ht="15" customHeight="1" x14ac:dyDescent="0.25">
      <c r="A45" s="76" t="s">
        <v>37</v>
      </c>
      <c r="B45" s="76" t="s">
        <v>4</v>
      </c>
      <c r="C45" s="76" t="s">
        <v>11</v>
      </c>
      <c r="D45" s="13"/>
      <c r="E45" s="13"/>
    </row>
    <row r="46" spans="1:5" ht="15.75" x14ac:dyDescent="0.25">
      <c r="A46" s="14" t="s">
        <v>19</v>
      </c>
      <c r="B46" s="13" t="s">
        <v>3</v>
      </c>
      <c r="C46" s="77">
        <v>565</v>
      </c>
      <c r="D46" s="13"/>
      <c r="E46" s="13"/>
    </row>
    <row r="47" spans="1:5" ht="15.75" x14ac:dyDescent="0.25">
      <c r="A47" s="13"/>
      <c r="B47" s="13"/>
      <c r="C47" s="18"/>
      <c r="D47" s="13"/>
      <c r="E47" s="13"/>
    </row>
    <row r="48" spans="1:5" x14ac:dyDescent="0.25">
      <c r="A48" s="120" t="s">
        <v>66</v>
      </c>
      <c r="B48" s="121"/>
      <c r="C48" s="121"/>
      <c r="D48" s="121"/>
      <c r="E48" s="121"/>
    </row>
    <row r="49" spans="1:5" x14ac:dyDescent="0.25">
      <c r="A49" s="121"/>
      <c r="B49" s="121"/>
      <c r="C49" s="121"/>
      <c r="D49" s="121"/>
      <c r="E49" s="121"/>
    </row>
    <row r="50" spans="1:5" ht="15.75" x14ac:dyDescent="0.25">
      <c r="A50" s="18"/>
      <c r="B50" s="13"/>
      <c r="C50" s="13"/>
      <c r="D50" s="13"/>
      <c r="E50" s="13"/>
    </row>
    <row r="51" spans="1:5" ht="15.75" x14ac:dyDescent="0.25">
      <c r="A51" s="18"/>
      <c r="B51" s="47" t="s">
        <v>40</v>
      </c>
      <c r="C51" s="13"/>
      <c r="D51" s="13"/>
      <c r="E51" s="13"/>
    </row>
    <row r="52" spans="1:5" ht="15.75" x14ac:dyDescent="0.25">
      <c r="A52" s="19" t="s">
        <v>23</v>
      </c>
      <c r="B52" s="48">
        <v>0.2</v>
      </c>
      <c r="C52" s="19" t="s">
        <v>24</v>
      </c>
      <c r="D52" s="13"/>
      <c r="E52" s="13"/>
    </row>
    <row r="53" spans="1:5" ht="15.75" x14ac:dyDescent="0.25">
      <c r="A53" s="79">
        <f>C46</f>
        <v>565</v>
      </c>
      <c r="B53" s="79">
        <f>A53*B52</f>
        <v>113</v>
      </c>
      <c r="C53" s="78">
        <f>SUM(A53+B53)</f>
        <v>678</v>
      </c>
      <c r="D53" s="13"/>
      <c r="E53" s="13"/>
    </row>
  </sheetData>
  <mergeCells count="9">
    <mergeCell ref="A20:E21"/>
    <mergeCell ref="A39:E39"/>
    <mergeCell ref="A41:E42"/>
    <mergeCell ref="A48:E49"/>
    <mergeCell ref="A1:A2"/>
    <mergeCell ref="B1:E2"/>
    <mergeCell ref="A4:E4"/>
    <mergeCell ref="A16:E16"/>
    <mergeCell ref="A17:E17"/>
  </mergeCells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-0.499984740745262"/>
  </sheetPr>
  <dimension ref="A1:H57"/>
  <sheetViews>
    <sheetView topLeftCell="A40" zoomScaleNormal="100" workbookViewId="0">
      <selection activeCell="A43" sqref="A43"/>
    </sheetView>
  </sheetViews>
  <sheetFormatPr baseColWidth="10" defaultRowHeight="15" x14ac:dyDescent="0.25"/>
  <cols>
    <col min="1" max="1" width="59.7109375" customWidth="1"/>
    <col min="5" max="5" width="13.85546875" customWidth="1"/>
    <col min="6" max="6" width="9.140625" customWidth="1"/>
    <col min="7" max="7" width="13.28515625" customWidth="1"/>
  </cols>
  <sheetData>
    <row r="1" spans="1:8" x14ac:dyDescent="0.25">
      <c r="A1" s="129" t="s">
        <v>52</v>
      </c>
      <c r="B1" s="132"/>
      <c r="C1" s="132"/>
      <c r="D1" s="132"/>
      <c r="E1" s="132"/>
      <c r="F1" s="132"/>
      <c r="G1" s="132"/>
    </row>
    <row r="2" spans="1:8" x14ac:dyDescent="0.25">
      <c r="A2" s="129"/>
      <c r="B2" s="132"/>
      <c r="C2" s="132"/>
      <c r="D2" s="132"/>
      <c r="E2" s="132"/>
      <c r="F2" s="132"/>
      <c r="G2" s="132"/>
    </row>
    <row r="4" spans="1:8" x14ac:dyDescent="0.25">
      <c r="A4" s="37" t="s">
        <v>62</v>
      </c>
    </row>
    <row r="6" spans="1:8" x14ac:dyDescent="0.25">
      <c r="A6" s="28" t="s">
        <v>32</v>
      </c>
      <c r="B6" s="28" t="s">
        <v>4</v>
      </c>
      <c r="C6" s="28" t="s">
        <v>11</v>
      </c>
      <c r="E6" s="29" t="s">
        <v>25</v>
      </c>
      <c r="F6" s="30"/>
      <c r="G6" s="31" t="s">
        <v>11</v>
      </c>
    </row>
    <row r="7" spans="1:8" x14ac:dyDescent="0.25">
      <c r="A7" s="10" t="s">
        <v>15</v>
      </c>
      <c r="B7" t="s">
        <v>0</v>
      </c>
      <c r="C7">
        <v>1600</v>
      </c>
      <c r="E7" s="32" t="s">
        <v>7</v>
      </c>
      <c r="F7" s="5"/>
      <c r="G7" s="6">
        <v>79.989999999999995</v>
      </c>
    </row>
    <row r="8" spans="1:8" x14ac:dyDescent="0.25">
      <c r="A8" s="10" t="s">
        <v>16</v>
      </c>
      <c r="B8" t="s">
        <v>2</v>
      </c>
      <c r="C8">
        <v>2200</v>
      </c>
      <c r="E8" s="32" t="s">
        <v>8</v>
      </c>
      <c r="F8" s="5"/>
      <c r="G8" s="6">
        <v>4.99</v>
      </c>
    </row>
    <row r="9" spans="1:8" x14ac:dyDescent="0.25">
      <c r="A9" s="10" t="s">
        <v>14</v>
      </c>
      <c r="B9" t="s">
        <v>0</v>
      </c>
      <c r="C9">
        <v>1780</v>
      </c>
      <c r="E9" s="32" t="s">
        <v>9</v>
      </c>
      <c r="F9" s="5"/>
      <c r="G9" s="6">
        <v>10</v>
      </c>
    </row>
    <row r="10" spans="1:8" x14ac:dyDescent="0.25">
      <c r="A10" s="10" t="s">
        <v>18</v>
      </c>
      <c r="B10" t="s">
        <v>1</v>
      </c>
      <c r="C10">
        <v>589</v>
      </c>
      <c r="E10" s="32" t="s">
        <v>10</v>
      </c>
      <c r="F10" s="5"/>
      <c r="G10" s="6">
        <v>24.99</v>
      </c>
    </row>
    <row r="11" spans="1:8" x14ac:dyDescent="0.25">
      <c r="A11" s="10" t="s">
        <v>17</v>
      </c>
      <c r="B11" t="s">
        <v>1</v>
      </c>
      <c r="C11">
        <v>590</v>
      </c>
      <c r="E11" s="35" t="s">
        <v>33</v>
      </c>
      <c r="F11" s="33"/>
      <c r="G11" s="34">
        <f>SUM(G7:G10)</f>
        <v>119.96999999999998</v>
      </c>
      <c r="H11" s="1"/>
    </row>
    <row r="12" spans="1:8" x14ac:dyDescent="0.25">
      <c r="A12" s="10" t="s">
        <v>19</v>
      </c>
      <c r="B12" t="s">
        <v>3</v>
      </c>
      <c r="C12">
        <v>565</v>
      </c>
      <c r="H12" s="1"/>
    </row>
    <row r="13" spans="1:8" ht="15" customHeight="1" x14ac:dyDescent="0.25">
      <c r="A13" s="10" t="s">
        <v>12</v>
      </c>
      <c r="B13" t="s">
        <v>1</v>
      </c>
      <c r="C13">
        <v>735.8</v>
      </c>
      <c r="E13" s="130" t="s">
        <v>50</v>
      </c>
      <c r="F13" s="130"/>
      <c r="G13" s="130"/>
    </row>
    <row r="14" spans="1:8" x14ac:dyDescent="0.25">
      <c r="A14" s="10" t="s">
        <v>13</v>
      </c>
      <c r="B14" t="s">
        <v>2</v>
      </c>
      <c r="C14">
        <v>1201.9000000000001</v>
      </c>
      <c r="E14" s="24" t="s">
        <v>51</v>
      </c>
      <c r="F14" s="24"/>
      <c r="G14" s="24"/>
    </row>
    <row r="15" spans="1:8" x14ac:dyDescent="0.25">
      <c r="E15" s="22"/>
      <c r="F15" s="23"/>
      <c r="G15" s="23"/>
    </row>
    <row r="17" spans="1:5" x14ac:dyDescent="0.25">
      <c r="A17" s="131" t="s">
        <v>45</v>
      </c>
      <c r="B17" s="131"/>
      <c r="C17" s="131"/>
      <c r="D17" s="131"/>
      <c r="E17" s="131"/>
    </row>
    <row r="18" spans="1:5" x14ac:dyDescent="0.25">
      <c r="A18" s="1" t="s">
        <v>35</v>
      </c>
    </row>
    <row r="19" spans="1:5" x14ac:dyDescent="0.25">
      <c r="A19" s="1" t="s">
        <v>57</v>
      </c>
    </row>
    <row r="20" spans="1:5" x14ac:dyDescent="0.25">
      <c r="A20" s="1" t="s">
        <v>46</v>
      </c>
    </row>
    <row r="22" spans="1:5" x14ac:dyDescent="0.25">
      <c r="A22" s="37" t="s">
        <v>61</v>
      </c>
      <c r="B22" s="37"/>
      <c r="C22" s="37"/>
      <c r="D22" s="37"/>
    </row>
    <row r="24" spans="1:5" x14ac:dyDescent="0.25">
      <c r="A24" s="36" t="s">
        <v>28</v>
      </c>
      <c r="B24" s="25"/>
      <c r="C24" s="49" t="s">
        <v>42</v>
      </c>
      <c r="D24" s="10"/>
    </row>
    <row r="25" spans="1:5" x14ac:dyDescent="0.25">
      <c r="A25" s="36" t="s">
        <v>34</v>
      </c>
      <c r="B25" s="25"/>
      <c r="C25" s="49" t="s">
        <v>42</v>
      </c>
      <c r="D25" s="10"/>
    </row>
    <row r="26" spans="1:5" x14ac:dyDescent="0.25">
      <c r="A26" s="36" t="s">
        <v>29</v>
      </c>
      <c r="B26" s="25"/>
      <c r="C26" s="49" t="s">
        <v>42</v>
      </c>
      <c r="D26" s="10"/>
    </row>
    <row r="29" spans="1:5" x14ac:dyDescent="0.25">
      <c r="A29" s="27"/>
      <c r="B29" s="27"/>
      <c r="C29" s="27"/>
      <c r="D29" s="1"/>
    </row>
    <row r="30" spans="1:5" x14ac:dyDescent="0.25">
      <c r="A30" s="11"/>
      <c r="B30" s="11"/>
      <c r="C30" s="11"/>
      <c r="D30" s="128" t="s">
        <v>27</v>
      </c>
      <c r="E30" s="128"/>
    </row>
    <row r="31" spans="1:5" x14ac:dyDescent="0.25">
      <c r="A31" s="10"/>
      <c r="D31" s="126"/>
      <c r="E31" s="126"/>
    </row>
    <row r="32" spans="1:5" x14ac:dyDescent="0.25">
      <c r="A32" s="10"/>
      <c r="D32" s="126"/>
      <c r="E32" s="126"/>
    </row>
    <row r="33" spans="1:5" x14ac:dyDescent="0.25">
      <c r="A33" s="10"/>
      <c r="D33" s="126"/>
      <c r="E33" s="126"/>
    </row>
    <row r="34" spans="1:5" x14ac:dyDescent="0.25">
      <c r="A34" s="10"/>
      <c r="D34" s="126"/>
      <c r="E34" s="126"/>
    </row>
    <row r="35" spans="1:5" x14ac:dyDescent="0.25">
      <c r="A35" s="10"/>
      <c r="D35" s="126"/>
      <c r="E35" s="126"/>
    </row>
    <row r="36" spans="1:5" x14ac:dyDescent="0.25">
      <c r="A36" s="10"/>
      <c r="D36" s="126"/>
      <c r="E36" s="126"/>
    </row>
    <row r="37" spans="1:5" x14ac:dyDescent="0.25">
      <c r="A37" s="10"/>
      <c r="D37" s="126"/>
      <c r="E37" s="126"/>
    </row>
    <row r="38" spans="1:5" x14ac:dyDescent="0.25">
      <c r="A38" s="10"/>
      <c r="D38" s="127"/>
      <c r="E38" s="127"/>
    </row>
    <row r="40" spans="1:5" x14ac:dyDescent="0.25">
      <c r="A40" s="1" t="s">
        <v>43</v>
      </c>
    </row>
    <row r="41" spans="1:5" x14ac:dyDescent="0.25">
      <c r="A41" t="s">
        <v>44</v>
      </c>
    </row>
    <row r="42" spans="1:5" x14ac:dyDescent="0.25">
      <c r="A42" s="5"/>
      <c r="B42" s="5"/>
      <c r="C42" s="5"/>
      <c r="D42" s="5"/>
    </row>
    <row r="43" spans="1:5" x14ac:dyDescent="0.25">
      <c r="A43" s="11"/>
      <c r="B43" s="11"/>
      <c r="C43" s="11"/>
      <c r="D43" s="128"/>
      <c r="E43" s="128"/>
    </row>
    <row r="44" spans="1:5" x14ac:dyDescent="0.25">
      <c r="A44" s="10"/>
      <c r="D44" s="126"/>
      <c r="E44" s="126"/>
    </row>
    <row r="45" spans="1:5" x14ac:dyDescent="0.25">
      <c r="A45" s="10"/>
      <c r="D45" s="126"/>
      <c r="E45" s="126"/>
    </row>
    <row r="46" spans="1:5" x14ac:dyDescent="0.25">
      <c r="A46" s="10"/>
      <c r="D46" s="126"/>
      <c r="E46" s="126"/>
    </row>
    <row r="47" spans="1:5" x14ac:dyDescent="0.25">
      <c r="A47" s="10"/>
      <c r="D47" s="126"/>
      <c r="E47" s="126"/>
    </row>
    <row r="48" spans="1:5" x14ac:dyDescent="0.25">
      <c r="A48" s="10"/>
      <c r="D48" s="126"/>
      <c r="E48" s="126"/>
    </row>
    <row r="49" spans="1:8" x14ac:dyDescent="0.25">
      <c r="A49" s="10"/>
      <c r="D49" s="126"/>
      <c r="E49" s="126"/>
    </row>
    <row r="50" spans="1:8" x14ac:dyDescent="0.25">
      <c r="A50" s="10"/>
      <c r="D50" s="126"/>
      <c r="E50" s="126"/>
    </row>
    <row r="51" spans="1:8" x14ac:dyDescent="0.25">
      <c r="A51" s="10"/>
      <c r="D51" s="127"/>
      <c r="E51" s="127"/>
    </row>
    <row r="52" spans="1:8" x14ac:dyDescent="0.25">
      <c r="A52" s="5"/>
      <c r="B52" s="5"/>
      <c r="C52" s="5"/>
      <c r="D52" s="5"/>
    </row>
    <row r="53" spans="1:8" x14ac:dyDescent="0.25">
      <c r="A53" s="37" t="s">
        <v>30</v>
      </c>
      <c r="B53" s="37"/>
      <c r="C53" s="37"/>
      <c r="D53" s="37"/>
      <c r="E53" s="37"/>
      <c r="F53" s="37"/>
      <c r="G53" s="37"/>
      <c r="H53" s="37"/>
    </row>
    <row r="54" spans="1:8" x14ac:dyDescent="0.25">
      <c r="A54" s="2"/>
    </row>
    <row r="55" spans="1:8" x14ac:dyDescent="0.25">
      <c r="A55" s="2"/>
      <c r="B55" s="50" t="s">
        <v>40</v>
      </c>
    </row>
    <row r="56" spans="1:8" x14ac:dyDescent="0.25">
      <c r="A56" s="1" t="s">
        <v>79</v>
      </c>
      <c r="B56" s="51">
        <v>0.2</v>
      </c>
      <c r="C56" s="1" t="s">
        <v>24</v>
      </c>
    </row>
    <row r="57" spans="1:8" x14ac:dyDescent="0.25">
      <c r="A57" s="25"/>
      <c r="B57" s="25"/>
      <c r="C57" s="26"/>
    </row>
  </sheetData>
  <sortState ref="A7:C14">
    <sortCondition ref="A7:A14"/>
  </sortState>
  <mergeCells count="22">
    <mergeCell ref="D33:E33"/>
    <mergeCell ref="D34:E34"/>
    <mergeCell ref="D35:E35"/>
    <mergeCell ref="D36:E36"/>
    <mergeCell ref="A1:A2"/>
    <mergeCell ref="E13:G13"/>
    <mergeCell ref="D31:E31"/>
    <mergeCell ref="D32:E32"/>
    <mergeCell ref="A17:E17"/>
    <mergeCell ref="B1:G2"/>
    <mergeCell ref="D30:E30"/>
    <mergeCell ref="D48:E48"/>
    <mergeCell ref="D49:E49"/>
    <mergeCell ref="D50:E50"/>
    <mergeCell ref="D51:E51"/>
    <mergeCell ref="D37:E37"/>
    <mergeCell ref="D38:E38"/>
    <mergeCell ref="D44:E44"/>
    <mergeCell ref="D45:E45"/>
    <mergeCell ref="D46:E46"/>
    <mergeCell ref="D47:E47"/>
    <mergeCell ref="D43:E43"/>
  </mergeCells>
  <pageMargins left="0.7" right="0.7" top="0.78740157499999996" bottom="0.78740157499999996" header="0.3" footer="0.3"/>
  <pageSetup paperSize="9" scale="66" orientation="landscape" r:id="rId1"/>
  <headerFooter>
    <oddFooter>Seite &amp;P</oddFooter>
  </headerFooter>
  <rowBreaks count="1" manualBreakCount="1">
    <brk id="2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39997558519241921"/>
  </sheetPr>
  <dimension ref="A1:I56"/>
  <sheetViews>
    <sheetView topLeftCell="A8" zoomScale="80" zoomScaleNormal="80" workbookViewId="0">
      <selection activeCell="A51" sqref="A51"/>
    </sheetView>
  </sheetViews>
  <sheetFormatPr baseColWidth="10" defaultRowHeight="15" x14ac:dyDescent="0.25"/>
  <cols>
    <col min="1" max="1" width="153.7109375" bestFit="1" customWidth="1"/>
    <col min="2" max="2" width="13" customWidth="1"/>
    <col min="3" max="3" width="12.42578125" bestFit="1" customWidth="1"/>
    <col min="5" max="5" width="18.85546875" bestFit="1" customWidth="1"/>
  </cols>
  <sheetData>
    <row r="1" spans="1:9" ht="15" customHeight="1" x14ac:dyDescent="0.25">
      <c r="A1" s="141" t="s">
        <v>52</v>
      </c>
      <c r="B1" s="141"/>
      <c r="C1" s="141"/>
      <c r="D1" s="141"/>
      <c r="E1" s="141"/>
      <c r="F1" s="141"/>
      <c r="G1" s="141"/>
      <c r="H1" s="80"/>
      <c r="I1" s="80"/>
    </row>
    <row r="2" spans="1:9" ht="15" customHeight="1" x14ac:dyDescent="0.25">
      <c r="A2" s="141"/>
      <c r="B2" s="141"/>
      <c r="C2" s="141"/>
      <c r="D2" s="141"/>
      <c r="E2" s="141"/>
      <c r="F2" s="141"/>
      <c r="G2" s="141"/>
      <c r="H2" s="80"/>
      <c r="I2" s="80"/>
    </row>
    <row r="3" spans="1:9" x14ac:dyDescent="0.25">
      <c r="A3" s="82"/>
      <c r="B3" s="82"/>
      <c r="C3" s="82"/>
      <c r="D3" s="82"/>
      <c r="E3" s="82"/>
      <c r="F3" s="82"/>
      <c r="G3" s="82"/>
      <c r="H3" s="80"/>
      <c r="I3" s="80"/>
    </row>
    <row r="4" spans="1:9" x14ac:dyDescent="0.25">
      <c r="A4" s="83" t="s">
        <v>62</v>
      </c>
      <c r="B4" s="82"/>
      <c r="C4" s="82"/>
      <c r="D4" s="82"/>
      <c r="E4" s="82"/>
      <c r="F4" s="82"/>
      <c r="G4" s="82"/>
      <c r="H4" s="80"/>
      <c r="I4" s="80"/>
    </row>
    <row r="5" spans="1:9" x14ac:dyDescent="0.25">
      <c r="A5" s="82"/>
      <c r="B5" s="82"/>
      <c r="C5" s="82"/>
      <c r="D5" s="82"/>
      <c r="E5" s="82"/>
      <c r="F5" s="82"/>
      <c r="G5" s="82"/>
      <c r="H5" s="80"/>
      <c r="I5" s="80"/>
    </row>
    <row r="6" spans="1:9" x14ac:dyDescent="0.25">
      <c r="A6" s="84" t="s">
        <v>32</v>
      </c>
      <c r="B6" s="84" t="s">
        <v>4</v>
      </c>
      <c r="C6" s="84" t="s">
        <v>11</v>
      </c>
      <c r="D6" s="82"/>
      <c r="E6" s="85" t="s">
        <v>25</v>
      </c>
      <c r="F6" s="86"/>
      <c r="G6" s="87" t="s">
        <v>11</v>
      </c>
      <c r="H6" s="80"/>
      <c r="I6" s="80"/>
    </row>
    <row r="7" spans="1:9" x14ac:dyDescent="0.25">
      <c r="A7" s="88" t="s">
        <v>12</v>
      </c>
      <c r="B7" s="82" t="s">
        <v>1</v>
      </c>
      <c r="C7" s="82">
        <v>735.8</v>
      </c>
      <c r="D7" s="82"/>
      <c r="E7" s="89" t="s">
        <v>7</v>
      </c>
      <c r="F7" s="82"/>
      <c r="G7" s="90">
        <v>79.989999999999995</v>
      </c>
      <c r="H7" s="80"/>
      <c r="I7" s="80"/>
    </row>
    <row r="8" spans="1:9" x14ac:dyDescent="0.25">
      <c r="A8" s="88" t="s">
        <v>17</v>
      </c>
      <c r="B8" s="82" t="s">
        <v>1</v>
      </c>
      <c r="C8" s="82">
        <v>590</v>
      </c>
      <c r="D8" s="82"/>
      <c r="E8" s="89" t="s">
        <v>8</v>
      </c>
      <c r="F8" s="82"/>
      <c r="G8" s="90">
        <v>4.99</v>
      </c>
      <c r="H8" s="80"/>
      <c r="I8" s="80"/>
    </row>
    <row r="9" spans="1:9" x14ac:dyDescent="0.25">
      <c r="A9" s="88" t="s">
        <v>18</v>
      </c>
      <c r="B9" s="82" t="s">
        <v>1</v>
      </c>
      <c r="C9" s="82">
        <v>589</v>
      </c>
      <c r="D9" s="82"/>
      <c r="E9" s="89" t="s">
        <v>9</v>
      </c>
      <c r="F9" s="82"/>
      <c r="G9" s="90">
        <v>10</v>
      </c>
      <c r="H9" s="80"/>
      <c r="I9" s="80"/>
    </row>
    <row r="10" spans="1:9" x14ac:dyDescent="0.25">
      <c r="A10" s="88" t="s">
        <v>14</v>
      </c>
      <c r="B10" s="82" t="s">
        <v>0</v>
      </c>
      <c r="C10" s="82">
        <v>1780</v>
      </c>
      <c r="D10" s="82"/>
      <c r="E10" s="89" t="s">
        <v>10</v>
      </c>
      <c r="F10" s="82"/>
      <c r="G10" s="90">
        <v>24.99</v>
      </c>
      <c r="H10" s="80"/>
      <c r="I10" s="80"/>
    </row>
    <row r="11" spans="1:9" x14ac:dyDescent="0.25">
      <c r="A11" s="88" t="s">
        <v>15</v>
      </c>
      <c r="B11" s="82" t="s">
        <v>0</v>
      </c>
      <c r="C11" s="82">
        <v>1600</v>
      </c>
      <c r="D11" s="82"/>
      <c r="E11" s="91" t="s">
        <v>33</v>
      </c>
      <c r="F11" s="92"/>
      <c r="G11" s="93">
        <f>SUM(G7:G10)</f>
        <v>119.96999999999998</v>
      </c>
      <c r="H11" s="80"/>
      <c r="I11" s="80"/>
    </row>
    <row r="12" spans="1:9" x14ac:dyDescent="0.25">
      <c r="A12" s="88" t="s">
        <v>16</v>
      </c>
      <c r="B12" s="82" t="s">
        <v>2</v>
      </c>
      <c r="C12" s="82">
        <v>2200</v>
      </c>
      <c r="D12" s="82"/>
      <c r="E12" s="82"/>
      <c r="F12" s="82"/>
      <c r="G12" s="82"/>
      <c r="H12" s="80"/>
      <c r="I12" s="80"/>
    </row>
    <row r="13" spans="1:9" x14ac:dyDescent="0.25">
      <c r="A13" s="88" t="s">
        <v>13</v>
      </c>
      <c r="B13" s="82" t="s">
        <v>2</v>
      </c>
      <c r="C13" s="82">
        <v>1201.9000000000001</v>
      </c>
      <c r="D13" s="82"/>
      <c r="E13" s="142" t="s">
        <v>50</v>
      </c>
      <c r="F13" s="142"/>
      <c r="G13" s="142"/>
      <c r="H13" s="80"/>
      <c r="I13" s="80"/>
    </row>
    <row r="14" spans="1:9" x14ac:dyDescent="0.25">
      <c r="A14" s="88" t="s">
        <v>19</v>
      </c>
      <c r="B14" s="82" t="s">
        <v>3</v>
      </c>
      <c r="C14" s="82">
        <v>565</v>
      </c>
      <c r="D14" s="82"/>
      <c r="E14" s="94" t="s">
        <v>51</v>
      </c>
      <c r="F14" s="94"/>
      <c r="G14" s="94"/>
      <c r="H14" s="80"/>
      <c r="I14" s="80"/>
    </row>
    <row r="15" spans="1:9" x14ac:dyDescent="0.25">
      <c r="A15" s="82"/>
      <c r="B15" s="82"/>
      <c r="C15" s="82"/>
      <c r="D15" s="82"/>
      <c r="E15" s="95"/>
      <c r="F15" s="96"/>
      <c r="G15" s="96"/>
      <c r="H15" s="80"/>
      <c r="I15" s="80"/>
    </row>
    <row r="16" spans="1:9" x14ac:dyDescent="0.25">
      <c r="A16" s="82"/>
      <c r="B16" s="82"/>
      <c r="C16" s="82"/>
      <c r="D16" s="82"/>
      <c r="E16" s="82"/>
      <c r="F16" s="82"/>
      <c r="G16" s="82"/>
      <c r="H16" s="80"/>
      <c r="I16" s="80"/>
    </row>
    <row r="17" spans="1:9" ht="15" customHeight="1" x14ac:dyDescent="0.25">
      <c r="A17" s="143" t="s">
        <v>73</v>
      </c>
      <c r="B17" s="143"/>
      <c r="C17" s="143"/>
      <c r="D17" s="143"/>
      <c r="E17" s="143"/>
      <c r="F17" s="82"/>
      <c r="G17" s="82"/>
      <c r="H17" s="80"/>
      <c r="I17" s="80"/>
    </row>
    <row r="18" spans="1:9" x14ac:dyDescent="0.25">
      <c r="A18" s="97" t="s">
        <v>74</v>
      </c>
      <c r="B18" s="82"/>
      <c r="C18" s="82"/>
      <c r="D18" s="82"/>
      <c r="E18" s="82"/>
      <c r="F18" s="82"/>
      <c r="G18" s="82"/>
      <c r="H18" s="80"/>
      <c r="I18" s="80"/>
    </row>
    <row r="19" spans="1:9" x14ac:dyDescent="0.25">
      <c r="A19" s="97" t="s">
        <v>75</v>
      </c>
      <c r="B19" s="82"/>
      <c r="C19" s="82"/>
      <c r="D19" s="82"/>
      <c r="E19" s="82"/>
      <c r="F19" s="82"/>
      <c r="G19" s="82"/>
      <c r="H19" s="80"/>
      <c r="I19" s="80"/>
    </row>
    <row r="20" spans="1:9" x14ac:dyDescent="0.25">
      <c r="A20" s="97" t="s">
        <v>76</v>
      </c>
      <c r="B20" s="82"/>
      <c r="C20" s="82"/>
      <c r="D20" s="82"/>
      <c r="E20" s="82"/>
      <c r="F20" s="82"/>
      <c r="G20" s="82"/>
      <c r="H20" s="80"/>
      <c r="I20" s="80"/>
    </row>
    <row r="21" spans="1:9" x14ac:dyDescent="0.25">
      <c r="A21" s="82"/>
      <c r="B21" s="82"/>
      <c r="C21" s="82"/>
      <c r="D21" s="82"/>
      <c r="E21" s="82"/>
      <c r="F21" s="82"/>
      <c r="G21" s="82"/>
      <c r="H21" s="80"/>
      <c r="I21" s="80"/>
    </row>
    <row r="22" spans="1:9" x14ac:dyDescent="0.25">
      <c r="A22" s="83" t="s">
        <v>61</v>
      </c>
      <c r="B22" s="83"/>
      <c r="C22" s="83"/>
      <c r="D22" s="83"/>
      <c r="E22" s="82"/>
      <c r="F22" s="82"/>
      <c r="G22" s="82"/>
      <c r="H22" s="80"/>
      <c r="I22" s="80"/>
    </row>
    <row r="23" spans="1:9" x14ac:dyDescent="0.25">
      <c r="A23" s="82"/>
      <c r="B23" s="82"/>
      <c r="C23" s="82"/>
      <c r="D23" s="82"/>
      <c r="E23" s="82"/>
      <c r="F23" s="82"/>
      <c r="G23" s="82"/>
      <c r="H23" s="80"/>
      <c r="I23" s="80"/>
    </row>
    <row r="24" spans="1:9" x14ac:dyDescent="0.25">
      <c r="A24" s="82" t="s">
        <v>28</v>
      </c>
      <c r="B24" s="98">
        <f>AVERAGE(D31:E38)</f>
        <v>1277.6825000000001</v>
      </c>
      <c r="C24" s="99" t="s">
        <v>42</v>
      </c>
      <c r="D24" s="98">
        <f>ROUNDUP(B24,)</f>
        <v>1278</v>
      </c>
      <c r="E24" s="82"/>
      <c r="F24" s="82"/>
      <c r="G24" s="82"/>
      <c r="H24" s="80"/>
      <c r="I24" s="80"/>
    </row>
    <row r="25" spans="1:9" x14ac:dyDescent="0.25">
      <c r="A25" s="82" t="s">
        <v>34</v>
      </c>
      <c r="B25" s="98">
        <f>MAX(D31:E38)</f>
        <v>2319.9699999999998</v>
      </c>
      <c r="C25" s="99" t="s">
        <v>42</v>
      </c>
      <c r="D25" s="98">
        <f>ROUNDUP(B25,)</f>
        <v>2320</v>
      </c>
      <c r="E25" s="82"/>
      <c r="F25" s="82"/>
      <c r="G25" s="82"/>
      <c r="H25" s="80"/>
      <c r="I25" s="80"/>
    </row>
    <row r="26" spans="1:9" x14ac:dyDescent="0.25">
      <c r="A26" s="82" t="s">
        <v>29</v>
      </c>
      <c r="B26" s="98">
        <f>MIN(D31:E38)</f>
        <v>684.97</v>
      </c>
      <c r="C26" s="99" t="s">
        <v>42</v>
      </c>
      <c r="D26" s="98">
        <f>ROUNDUP(B26,)</f>
        <v>685</v>
      </c>
      <c r="E26" s="82"/>
      <c r="F26" s="82"/>
      <c r="G26" s="82"/>
      <c r="H26" s="80"/>
      <c r="I26" s="80"/>
    </row>
    <row r="27" spans="1:9" x14ac:dyDescent="0.25">
      <c r="A27" s="82"/>
      <c r="B27" s="82"/>
      <c r="C27" s="82"/>
      <c r="D27" s="82"/>
      <c r="E27" s="82"/>
      <c r="F27" s="82"/>
      <c r="G27" s="82"/>
      <c r="H27" s="80"/>
      <c r="I27" s="80"/>
    </row>
    <row r="28" spans="1:9" x14ac:dyDescent="0.25">
      <c r="A28" s="82"/>
      <c r="B28" s="82"/>
      <c r="C28" s="82"/>
      <c r="D28" s="82"/>
      <c r="E28" s="82"/>
      <c r="F28" s="82"/>
      <c r="G28" s="82"/>
      <c r="H28" s="80"/>
      <c r="I28" s="80"/>
    </row>
    <row r="29" spans="1:9" x14ac:dyDescent="0.25">
      <c r="A29" s="97"/>
      <c r="B29" s="97"/>
      <c r="C29" s="97"/>
      <c r="D29" s="97"/>
      <c r="E29" s="82"/>
      <c r="F29" s="82"/>
      <c r="G29" s="82"/>
      <c r="H29" s="80"/>
      <c r="I29" s="80"/>
    </row>
    <row r="30" spans="1:9" ht="15.75" thickBot="1" x14ac:dyDescent="0.3">
      <c r="A30" s="100" t="s">
        <v>32</v>
      </c>
      <c r="B30" s="101" t="s">
        <v>4</v>
      </c>
      <c r="C30" s="101" t="s">
        <v>11</v>
      </c>
      <c r="D30" s="135" t="s">
        <v>27</v>
      </c>
      <c r="E30" s="136"/>
      <c r="F30" s="82"/>
      <c r="G30" s="82"/>
      <c r="H30" s="80"/>
      <c r="I30" s="80"/>
    </row>
    <row r="31" spans="1:9" x14ac:dyDescent="0.25">
      <c r="A31" s="102" t="s">
        <v>12</v>
      </c>
      <c r="B31" s="103" t="s">
        <v>1</v>
      </c>
      <c r="C31" s="104">
        <v>735.8</v>
      </c>
      <c r="D31" s="139">
        <f>C31+$G$11</f>
        <v>855.77</v>
      </c>
      <c r="E31" s="140"/>
      <c r="F31" s="82"/>
      <c r="G31" s="82"/>
      <c r="H31" s="80"/>
      <c r="I31" s="80"/>
    </row>
    <row r="32" spans="1:9" x14ac:dyDescent="0.25">
      <c r="A32" s="89" t="s">
        <v>17</v>
      </c>
      <c r="B32" s="82" t="s">
        <v>1</v>
      </c>
      <c r="C32" s="105">
        <v>590</v>
      </c>
      <c r="D32" s="137">
        <f t="shared" ref="D32:D38" si="0">C32+$G$11</f>
        <v>709.97</v>
      </c>
      <c r="E32" s="138"/>
      <c r="F32" s="82"/>
      <c r="G32" s="82"/>
      <c r="H32" s="80"/>
      <c r="I32" s="80"/>
    </row>
    <row r="33" spans="1:9" x14ac:dyDescent="0.25">
      <c r="A33" s="89" t="s">
        <v>18</v>
      </c>
      <c r="B33" s="82" t="s">
        <v>1</v>
      </c>
      <c r="C33" s="105">
        <v>589</v>
      </c>
      <c r="D33" s="137">
        <f t="shared" si="0"/>
        <v>708.97</v>
      </c>
      <c r="E33" s="138"/>
      <c r="F33" s="82"/>
      <c r="G33" s="82"/>
      <c r="H33" s="80"/>
      <c r="I33" s="80"/>
    </row>
    <row r="34" spans="1:9" x14ac:dyDescent="0.25">
      <c r="A34" s="89" t="s">
        <v>14</v>
      </c>
      <c r="B34" s="82" t="s">
        <v>0</v>
      </c>
      <c r="C34" s="105">
        <v>1780</v>
      </c>
      <c r="D34" s="137">
        <f t="shared" si="0"/>
        <v>1899.97</v>
      </c>
      <c r="E34" s="138"/>
      <c r="F34" s="82"/>
      <c r="G34" s="82"/>
      <c r="H34" s="80"/>
      <c r="I34" s="80"/>
    </row>
    <row r="35" spans="1:9" x14ac:dyDescent="0.25">
      <c r="A35" s="89" t="s">
        <v>15</v>
      </c>
      <c r="B35" s="82" t="s">
        <v>0</v>
      </c>
      <c r="C35" s="105">
        <v>1600</v>
      </c>
      <c r="D35" s="137">
        <f t="shared" si="0"/>
        <v>1719.97</v>
      </c>
      <c r="E35" s="138"/>
      <c r="F35" s="82"/>
      <c r="G35" s="82"/>
      <c r="H35" s="80"/>
      <c r="I35" s="80"/>
    </row>
    <row r="36" spans="1:9" x14ac:dyDescent="0.25">
      <c r="A36" s="89" t="s">
        <v>16</v>
      </c>
      <c r="B36" s="82" t="s">
        <v>2</v>
      </c>
      <c r="C36" s="105">
        <v>2200</v>
      </c>
      <c r="D36" s="137">
        <f t="shared" si="0"/>
        <v>2319.9699999999998</v>
      </c>
      <c r="E36" s="138"/>
      <c r="F36" s="82"/>
      <c r="G36" s="82"/>
      <c r="H36" s="80"/>
      <c r="I36" s="80"/>
    </row>
    <row r="37" spans="1:9" x14ac:dyDescent="0.25">
      <c r="A37" s="89" t="s">
        <v>13</v>
      </c>
      <c r="B37" s="82" t="s">
        <v>2</v>
      </c>
      <c r="C37" s="105">
        <v>1201.9000000000001</v>
      </c>
      <c r="D37" s="137">
        <f t="shared" si="0"/>
        <v>1321.8700000000001</v>
      </c>
      <c r="E37" s="138"/>
      <c r="F37" s="82"/>
      <c r="G37" s="82"/>
      <c r="H37" s="80"/>
      <c r="I37" s="80"/>
    </row>
    <row r="38" spans="1:9" x14ac:dyDescent="0.25">
      <c r="A38" s="106" t="s">
        <v>19</v>
      </c>
      <c r="B38" s="107" t="s">
        <v>3</v>
      </c>
      <c r="C38" s="108">
        <v>565</v>
      </c>
      <c r="D38" s="133">
        <f t="shared" si="0"/>
        <v>684.97</v>
      </c>
      <c r="E38" s="134"/>
      <c r="F38" s="82"/>
      <c r="G38" s="82"/>
      <c r="H38" s="80"/>
      <c r="I38" s="80"/>
    </row>
    <row r="39" spans="1:9" x14ac:dyDescent="0.25">
      <c r="A39" s="82"/>
      <c r="B39" s="82"/>
      <c r="C39" s="82"/>
      <c r="D39" s="82"/>
      <c r="E39" s="82"/>
      <c r="F39" s="82"/>
      <c r="G39" s="82"/>
      <c r="H39" s="80"/>
      <c r="I39" s="80"/>
    </row>
    <row r="40" spans="1:9" x14ac:dyDescent="0.25">
      <c r="A40" s="97" t="s">
        <v>43</v>
      </c>
      <c r="B40" s="82"/>
      <c r="C40" s="82"/>
      <c r="D40" s="82"/>
      <c r="E40" s="82"/>
      <c r="F40" s="82"/>
      <c r="G40" s="82"/>
      <c r="H40" s="80"/>
      <c r="I40" s="80"/>
    </row>
    <row r="41" spans="1:9" x14ac:dyDescent="0.25">
      <c r="A41" s="82" t="s">
        <v>77</v>
      </c>
      <c r="B41" s="82"/>
      <c r="C41" s="82"/>
      <c r="D41" s="82"/>
      <c r="E41" s="82"/>
      <c r="F41" s="82"/>
      <c r="G41" s="82"/>
      <c r="H41" s="80"/>
      <c r="I41" s="80"/>
    </row>
    <row r="42" spans="1:9" x14ac:dyDescent="0.25">
      <c r="A42" s="82"/>
      <c r="B42" s="82"/>
      <c r="C42" s="82"/>
      <c r="D42" s="82"/>
      <c r="E42" s="82"/>
      <c r="F42" s="82"/>
      <c r="G42" s="82"/>
      <c r="H42" s="80"/>
      <c r="I42" s="80"/>
    </row>
    <row r="43" spans="1:9" x14ac:dyDescent="0.25">
      <c r="A43" s="100" t="s">
        <v>32</v>
      </c>
      <c r="B43" s="101" t="s">
        <v>4</v>
      </c>
      <c r="C43" s="101" t="s">
        <v>11</v>
      </c>
      <c r="D43" s="135" t="s">
        <v>27</v>
      </c>
      <c r="E43" s="136"/>
      <c r="F43" s="82"/>
      <c r="G43" s="82"/>
      <c r="H43" s="80"/>
      <c r="I43" s="80"/>
    </row>
    <row r="44" spans="1:9" x14ac:dyDescent="0.25">
      <c r="A44" s="89" t="s">
        <v>13</v>
      </c>
      <c r="B44" s="82" t="s">
        <v>2</v>
      </c>
      <c r="C44" s="105">
        <v>1201.9000000000001</v>
      </c>
      <c r="D44" s="137">
        <f t="shared" ref="D44" si="1">C44+$G$11</f>
        <v>1321.8700000000001</v>
      </c>
      <c r="E44" s="138"/>
      <c r="F44" s="82"/>
      <c r="G44" s="82"/>
      <c r="H44" s="80"/>
      <c r="I44" s="80"/>
    </row>
    <row r="45" spans="1:9" x14ac:dyDescent="0.25">
      <c r="A45" s="82"/>
      <c r="B45" s="82"/>
      <c r="C45" s="82"/>
      <c r="D45" s="82"/>
      <c r="E45" s="82"/>
      <c r="F45" s="82"/>
      <c r="G45" s="82"/>
      <c r="H45" s="80"/>
      <c r="I45" s="80"/>
    </row>
    <row r="46" spans="1:9" x14ac:dyDescent="0.25">
      <c r="A46" s="83" t="s">
        <v>30</v>
      </c>
      <c r="B46" s="83"/>
      <c r="C46" s="83"/>
      <c r="D46" s="83"/>
      <c r="E46" s="83"/>
      <c r="F46" s="83"/>
      <c r="G46" s="83"/>
      <c r="H46" s="80"/>
      <c r="I46" s="80"/>
    </row>
    <row r="47" spans="1:9" x14ac:dyDescent="0.25">
      <c r="A47" s="109"/>
      <c r="B47" s="82"/>
      <c r="C47" s="82"/>
      <c r="D47" s="82"/>
      <c r="E47" s="82"/>
      <c r="F47" s="82"/>
      <c r="G47" s="82"/>
      <c r="H47" s="80"/>
      <c r="I47" s="80"/>
    </row>
    <row r="48" spans="1:9" x14ac:dyDescent="0.25">
      <c r="A48" s="109"/>
      <c r="B48" s="110" t="s">
        <v>40</v>
      </c>
      <c r="C48" s="82"/>
      <c r="D48" s="82"/>
      <c r="E48" s="82"/>
      <c r="F48" s="82"/>
      <c r="G48" s="82"/>
      <c r="H48" s="80"/>
      <c r="I48" s="80"/>
    </row>
    <row r="49" spans="1:9" x14ac:dyDescent="0.25">
      <c r="A49" s="97" t="s">
        <v>78</v>
      </c>
      <c r="B49" s="111">
        <v>0.2</v>
      </c>
      <c r="C49" s="97" t="s">
        <v>24</v>
      </c>
      <c r="D49" s="82"/>
      <c r="E49" s="82"/>
      <c r="F49" s="82"/>
      <c r="G49" s="82"/>
      <c r="H49" s="80"/>
      <c r="I49" s="80"/>
    </row>
    <row r="50" spans="1:9" x14ac:dyDescent="0.25">
      <c r="A50" s="113">
        <f>D44</f>
        <v>1321.8700000000001</v>
      </c>
      <c r="B50" s="98">
        <f>A50*B49</f>
        <v>264.37400000000002</v>
      </c>
      <c r="C50" s="112">
        <f>A50+B50</f>
        <v>1586.2440000000001</v>
      </c>
      <c r="D50" s="82"/>
      <c r="E50" s="82"/>
      <c r="F50" s="82"/>
      <c r="G50" s="82"/>
      <c r="H50" s="80"/>
      <c r="I50" s="80"/>
    </row>
    <row r="51" spans="1:9" x14ac:dyDescent="0.25">
      <c r="A51" s="80"/>
      <c r="B51" s="80"/>
      <c r="C51" s="80"/>
      <c r="D51" s="80"/>
      <c r="E51" s="80"/>
      <c r="F51" s="80"/>
      <c r="G51" s="80"/>
      <c r="H51" s="80"/>
      <c r="I51" s="80"/>
    </row>
    <row r="52" spans="1:9" x14ac:dyDescent="0.25">
      <c r="A52" s="80"/>
      <c r="B52" s="80"/>
      <c r="C52" s="80"/>
      <c r="D52" s="80"/>
      <c r="E52" s="80"/>
      <c r="F52" s="80"/>
      <c r="G52" s="80"/>
      <c r="H52" s="80"/>
      <c r="I52" s="80"/>
    </row>
    <row r="53" spans="1:9" x14ac:dyDescent="0.25">
      <c r="A53" s="80"/>
      <c r="B53" s="80"/>
      <c r="C53" s="80"/>
      <c r="D53" s="80"/>
      <c r="E53" s="80"/>
      <c r="F53" s="80"/>
      <c r="G53" s="80"/>
      <c r="H53" s="80"/>
      <c r="I53" s="80"/>
    </row>
    <row r="54" spans="1:9" x14ac:dyDescent="0.25">
      <c r="A54" s="81"/>
      <c r="B54" s="80"/>
      <c r="C54" s="80"/>
      <c r="D54" s="80"/>
      <c r="E54" s="80"/>
      <c r="F54" s="80"/>
      <c r="G54" s="80"/>
      <c r="H54" s="80"/>
      <c r="I54" s="80"/>
    </row>
    <row r="55" spans="1:9" x14ac:dyDescent="0.25">
      <c r="A55" s="1"/>
      <c r="B55" s="3"/>
      <c r="C55" s="1"/>
    </row>
    <row r="56" spans="1:9" x14ac:dyDescent="0.25">
      <c r="A56" s="2"/>
      <c r="B56" s="2"/>
      <c r="C56" s="9"/>
    </row>
  </sheetData>
  <mergeCells count="15">
    <mergeCell ref="D31:E31"/>
    <mergeCell ref="A1:A2"/>
    <mergeCell ref="B1:G2"/>
    <mergeCell ref="E13:G13"/>
    <mergeCell ref="A17:E17"/>
    <mergeCell ref="D30:E30"/>
    <mergeCell ref="D38:E38"/>
    <mergeCell ref="D43:E43"/>
    <mergeCell ref="D44:E44"/>
    <mergeCell ref="D32:E32"/>
    <mergeCell ref="D33:E33"/>
    <mergeCell ref="D34:E34"/>
    <mergeCell ref="D35:E35"/>
    <mergeCell ref="D36:E36"/>
    <mergeCell ref="D37:E37"/>
  </mergeCells>
  <pageMargins left="0.7" right="0.7" top="0.78740157499999996" bottom="0.78740157499999996" header="0.3" footer="0.3"/>
  <pageSetup paperSize="9" scale="4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H76"/>
  <sheetViews>
    <sheetView zoomScaleNormal="100" workbookViewId="0">
      <selection activeCell="A3" sqref="A3"/>
    </sheetView>
  </sheetViews>
  <sheetFormatPr baseColWidth="10" defaultRowHeight="15" x14ac:dyDescent="0.25"/>
  <cols>
    <col min="1" max="1" width="56.85546875" customWidth="1"/>
    <col min="3" max="3" width="11.7109375" customWidth="1"/>
    <col min="5" max="5" width="14.42578125" customWidth="1"/>
  </cols>
  <sheetData>
    <row r="1" spans="1:8" ht="15" customHeight="1" x14ac:dyDescent="0.25">
      <c r="A1" s="144" t="s">
        <v>54</v>
      </c>
      <c r="B1" s="144"/>
      <c r="C1" s="144"/>
      <c r="D1" s="144"/>
      <c r="E1" s="144"/>
      <c r="F1" s="144"/>
      <c r="G1" s="144"/>
      <c r="H1" s="144"/>
    </row>
    <row r="2" spans="1:8" ht="15" customHeight="1" x14ac:dyDescent="0.25">
      <c r="A2" s="144"/>
      <c r="B2" s="144"/>
      <c r="C2" s="144"/>
      <c r="D2" s="144"/>
      <c r="E2" s="144"/>
      <c r="F2" s="144"/>
      <c r="G2" s="144"/>
      <c r="H2" s="144"/>
    </row>
    <row r="4" spans="1:8" x14ac:dyDescent="0.25">
      <c r="A4" s="38" t="s">
        <v>60</v>
      </c>
    </row>
    <row r="6" spans="1:8" x14ac:dyDescent="0.25">
      <c r="A6" s="114" t="s">
        <v>37</v>
      </c>
      <c r="B6" s="114" t="s">
        <v>4</v>
      </c>
      <c r="C6" s="114" t="s">
        <v>11</v>
      </c>
      <c r="E6" s="116" t="s">
        <v>25</v>
      </c>
      <c r="F6" s="117"/>
      <c r="G6" s="117" t="s">
        <v>6</v>
      </c>
      <c r="H6" s="118" t="s">
        <v>5</v>
      </c>
    </row>
    <row r="7" spans="1:8" x14ac:dyDescent="0.25">
      <c r="A7" s="115" t="s">
        <v>12</v>
      </c>
      <c r="B7" t="s">
        <v>1</v>
      </c>
      <c r="C7">
        <v>735.8</v>
      </c>
      <c r="E7" s="4" t="s">
        <v>7</v>
      </c>
      <c r="F7" s="5"/>
      <c r="G7" s="8">
        <v>79.989999999999995</v>
      </c>
      <c r="H7" s="57"/>
    </row>
    <row r="8" spans="1:8" x14ac:dyDescent="0.25">
      <c r="A8" s="115" t="s">
        <v>17</v>
      </c>
      <c r="B8" t="s">
        <v>1</v>
      </c>
      <c r="C8">
        <v>590</v>
      </c>
      <c r="E8" s="4" t="s">
        <v>8</v>
      </c>
      <c r="F8" s="5"/>
      <c r="G8" s="58"/>
      <c r="H8" s="6">
        <v>5.99</v>
      </c>
    </row>
    <row r="9" spans="1:8" x14ac:dyDescent="0.25">
      <c r="A9" s="115" t="s">
        <v>18</v>
      </c>
      <c r="B9" t="s">
        <v>1</v>
      </c>
      <c r="C9">
        <v>589</v>
      </c>
      <c r="E9" s="4" t="s">
        <v>9</v>
      </c>
      <c r="F9" s="5"/>
      <c r="G9" s="58"/>
      <c r="H9" s="6">
        <v>12</v>
      </c>
    </row>
    <row r="10" spans="1:8" x14ac:dyDescent="0.25">
      <c r="A10" s="115" t="s">
        <v>14</v>
      </c>
      <c r="B10" t="s">
        <v>0</v>
      </c>
      <c r="C10">
        <v>1780</v>
      </c>
      <c r="E10" s="4" t="s">
        <v>10</v>
      </c>
      <c r="F10" s="5"/>
      <c r="G10" s="8">
        <v>24.99</v>
      </c>
      <c r="H10" s="57"/>
    </row>
    <row r="11" spans="1:8" x14ac:dyDescent="0.25">
      <c r="A11" s="115" t="s">
        <v>15</v>
      </c>
      <c r="B11" t="s">
        <v>0</v>
      </c>
      <c r="C11">
        <v>1600</v>
      </c>
      <c r="E11" s="41" t="s">
        <v>26</v>
      </c>
      <c r="F11" s="7"/>
      <c r="G11" s="59"/>
      <c r="H11" s="60"/>
    </row>
    <row r="12" spans="1:8" x14ac:dyDescent="0.25">
      <c r="A12" s="115" t="s">
        <v>16</v>
      </c>
      <c r="B12" t="s">
        <v>2</v>
      </c>
      <c r="C12">
        <v>2200</v>
      </c>
    </row>
    <row r="13" spans="1:8" x14ac:dyDescent="0.25">
      <c r="A13" s="115" t="s">
        <v>13</v>
      </c>
      <c r="B13" t="s">
        <v>2</v>
      </c>
      <c r="C13">
        <v>1201.9000000000001</v>
      </c>
      <c r="E13" s="23" t="s">
        <v>48</v>
      </c>
    </row>
    <row r="14" spans="1:8" x14ac:dyDescent="0.25">
      <c r="A14" s="115" t="s">
        <v>19</v>
      </c>
      <c r="B14" t="s">
        <v>3</v>
      </c>
      <c r="C14">
        <v>565</v>
      </c>
      <c r="E14" s="23" t="s">
        <v>49</v>
      </c>
    </row>
    <row r="15" spans="1:8" x14ac:dyDescent="0.25">
      <c r="E15" s="23" t="s">
        <v>47</v>
      </c>
    </row>
    <row r="17" spans="1:5" x14ac:dyDescent="0.25">
      <c r="A17" s="131" t="s">
        <v>45</v>
      </c>
      <c r="B17" s="131"/>
      <c r="C17" s="131"/>
      <c r="D17" s="131"/>
      <c r="E17" s="131"/>
    </row>
    <row r="18" spans="1:5" x14ac:dyDescent="0.25">
      <c r="A18" s="1" t="s">
        <v>55</v>
      </c>
    </row>
    <row r="19" spans="1:5" x14ac:dyDescent="0.25">
      <c r="A19" t="s">
        <v>56</v>
      </c>
    </row>
    <row r="20" spans="1:5" x14ac:dyDescent="0.25">
      <c r="A20" s="36" t="s">
        <v>67</v>
      </c>
    </row>
    <row r="21" spans="1:5" x14ac:dyDescent="0.25">
      <c r="A21" s="1"/>
    </row>
    <row r="22" spans="1:5" x14ac:dyDescent="0.25">
      <c r="A22" s="38" t="s">
        <v>59</v>
      </c>
      <c r="B22" s="38"/>
      <c r="C22" s="38"/>
      <c r="D22" s="38"/>
    </row>
    <row r="23" spans="1:5" x14ac:dyDescent="0.25">
      <c r="A23" s="1" t="s">
        <v>58</v>
      </c>
    </row>
    <row r="25" spans="1:5" x14ac:dyDescent="0.25">
      <c r="A25" t="s">
        <v>28</v>
      </c>
      <c r="B25" s="53"/>
      <c r="C25" s="49"/>
    </row>
    <row r="26" spans="1:5" x14ac:dyDescent="0.25">
      <c r="A26" t="s">
        <v>34</v>
      </c>
      <c r="B26" s="53"/>
      <c r="C26" s="49"/>
    </row>
    <row r="27" spans="1:5" x14ac:dyDescent="0.25">
      <c r="A27" t="s">
        <v>29</v>
      </c>
      <c r="B27" s="53"/>
      <c r="C27" s="49"/>
    </row>
    <row r="30" spans="1:5" x14ac:dyDescent="0.25">
      <c r="A30" s="52"/>
      <c r="B30" s="52"/>
      <c r="C30" s="52"/>
      <c r="D30" s="145" t="s">
        <v>68</v>
      </c>
      <c r="E30" s="145"/>
    </row>
    <row r="31" spans="1:5" x14ac:dyDescent="0.25">
      <c r="A31" s="53"/>
      <c r="D31" s="146"/>
      <c r="E31" s="146"/>
    </row>
    <row r="32" spans="1:5" x14ac:dyDescent="0.25">
      <c r="A32" s="53"/>
      <c r="D32" s="146"/>
      <c r="E32" s="146"/>
    </row>
    <row r="33" spans="1:5" x14ac:dyDescent="0.25">
      <c r="A33" s="53"/>
      <c r="D33" s="146"/>
      <c r="E33" s="146"/>
    </row>
    <row r="34" spans="1:5" x14ac:dyDescent="0.25">
      <c r="A34" s="53"/>
      <c r="D34" s="146"/>
      <c r="E34" s="146"/>
    </row>
    <row r="35" spans="1:5" x14ac:dyDescent="0.25">
      <c r="A35" s="53"/>
      <c r="D35" s="146"/>
      <c r="E35" s="146"/>
    </row>
    <row r="36" spans="1:5" x14ac:dyDescent="0.25">
      <c r="A36" s="53"/>
      <c r="D36" s="146"/>
      <c r="E36" s="146"/>
    </row>
    <row r="37" spans="1:5" x14ac:dyDescent="0.25">
      <c r="A37" s="53"/>
      <c r="D37" s="146"/>
      <c r="E37" s="146"/>
    </row>
    <row r="38" spans="1:5" x14ac:dyDescent="0.25">
      <c r="A38" s="53"/>
      <c r="D38" s="146"/>
      <c r="E38" s="146"/>
    </row>
    <row r="40" spans="1:5" x14ac:dyDescent="0.25">
      <c r="A40" t="s">
        <v>69</v>
      </c>
    </row>
    <row r="41" spans="1:5" x14ac:dyDescent="0.25">
      <c r="A41" t="s">
        <v>70</v>
      </c>
    </row>
    <row r="43" spans="1:5" x14ac:dyDescent="0.25">
      <c r="A43" s="52"/>
      <c r="B43" s="52"/>
      <c r="C43" s="52"/>
      <c r="D43" s="145" t="s">
        <v>68</v>
      </c>
      <c r="E43" s="145"/>
    </row>
    <row r="44" spans="1:5" x14ac:dyDescent="0.25">
      <c r="A44" s="53"/>
      <c r="D44" s="146"/>
      <c r="E44" s="146"/>
    </row>
    <row r="45" spans="1:5" x14ac:dyDescent="0.25">
      <c r="A45" s="53"/>
      <c r="D45" s="146"/>
      <c r="E45" s="146"/>
    </row>
    <row r="46" spans="1:5" x14ac:dyDescent="0.25">
      <c r="A46" s="53"/>
      <c r="D46" s="146"/>
      <c r="E46" s="146"/>
    </row>
    <row r="47" spans="1:5" x14ac:dyDescent="0.25">
      <c r="A47" s="53"/>
      <c r="D47" s="146"/>
      <c r="E47" s="146"/>
    </row>
    <row r="48" spans="1:5" x14ac:dyDescent="0.25">
      <c r="A48" s="53"/>
      <c r="D48" s="146"/>
      <c r="E48" s="146"/>
    </row>
    <row r="49" spans="1:5" x14ac:dyDescent="0.25">
      <c r="A49" s="53"/>
      <c r="D49" s="146"/>
      <c r="E49" s="146"/>
    </row>
    <row r="50" spans="1:5" x14ac:dyDescent="0.25">
      <c r="A50" s="53"/>
      <c r="D50" s="146"/>
      <c r="E50" s="146"/>
    </row>
    <row r="51" spans="1:5" x14ac:dyDescent="0.25">
      <c r="A51" s="53"/>
      <c r="D51" s="146"/>
      <c r="E51" s="146"/>
    </row>
    <row r="52" spans="1:5" x14ac:dyDescent="0.25">
      <c r="A52" s="38"/>
    </row>
    <row r="53" spans="1:5" x14ac:dyDescent="0.25">
      <c r="A53" s="2"/>
      <c r="B53" s="50" t="s">
        <v>40</v>
      </c>
    </row>
    <row r="54" spans="1:5" x14ac:dyDescent="0.25">
      <c r="A54" s="1" t="s">
        <v>78</v>
      </c>
      <c r="B54" s="51">
        <v>0.2</v>
      </c>
      <c r="C54" s="1" t="s">
        <v>24</v>
      </c>
    </row>
    <row r="55" spans="1:5" x14ac:dyDescent="0.25">
      <c r="A55" s="52"/>
      <c r="B55" s="52"/>
      <c r="C55" s="52"/>
    </row>
    <row r="58" spans="1:5" x14ac:dyDescent="0.25">
      <c r="A58" t="s">
        <v>80</v>
      </c>
    </row>
    <row r="59" spans="1:5" x14ac:dyDescent="0.25">
      <c r="A59" t="s">
        <v>72</v>
      </c>
    </row>
    <row r="61" spans="1:5" x14ac:dyDescent="0.25">
      <c r="A61" s="52"/>
      <c r="B61" s="52"/>
      <c r="C61" s="52"/>
      <c r="D61" s="145" t="s">
        <v>68</v>
      </c>
      <c r="E61" s="145"/>
    </row>
    <row r="62" spans="1:5" x14ac:dyDescent="0.25">
      <c r="A62" s="53"/>
      <c r="D62" s="146"/>
      <c r="E62" s="146"/>
    </row>
    <row r="63" spans="1:5" x14ac:dyDescent="0.25">
      <c r="A63" s="53"/>
      <c r="D63" s="146"/>
      <c r="E63" s="146"/>
    </row>
    <row r="64" spans="1:5" x14ac:dyDescent="0.25">
      <c r="A64" s="53"/>
      <c r="D64" s="146"/>
      <c r="E64" s="146"/>
    </row>
    <row r="65" spans="1:5" x14ac:dyDescent="0.25">
      <c r="A65" s="53"/>
      <c r="D65" s="146"/>
      <c r="E65" s="146"/>
    </row>
    <row r="66" spans="1:5" x14ac:dyDescent="0.25">
      <c r="A66" s="53"/>
      <c r="D66" s="146"/>
      <c r="E66" s="146"/>
    </row>
    <row r="67" spans="1:5" x14ac:dyDescent="0.25">
      <c r="A67" s="53"/>
      <c r="D67" s="146"/>
      <c r="E67" s="146"/>
    </row>
    <row r="68" spans="1:5" x14ac:dyDescent="0.25">
      <c r="A68" s="53"/>
      <c r="D68" s="146"/>
      <c r="E68" s="146"/>
    </row>
    <row r="69" spans="1:5" x14ac:dyDescent="0.25">
      <c r="A69" s="53"/>
      <c r="D69" s="146"/>
      <c r="E69" s="146"/>
    </row>
    <row r="71" spans="1:5" x14ac:dyDescent="0.25">
      <c r="B71" s="50" t="s">
        <v>40</v>
      </c>
    </row>
    <row r="72" spans="1:5" x14ac:dyDescent="0.25">
      <c r="A72" s="1" t="s">
        <v>31</v>
      </c>
      <c r="B72" s="51">
        <v>0.2</v>
      </c>
      <c r="C72" s="1" t="s">
        <v>24</v>
      </c>
    </row>
    <row r="73" spans="1:5" x14ac:dyDescent="0.25">
      <c r="A73" s="52"/>
      <c r="B73" s="52"/>
      <c r="C73" s="52"/>
    </row>
    <row r="75" spans="1:5" x14ac:dyDescent="0.25">
      <c r="A75" t="s">
        <v>63</v>
      </c>
    </row>
    <row r="76" spans="1:5" x14ac:dyDescent="0.25">
      <c r="A76" s="52"/>
    </row>
  </sheetData>
  <sortState ref="A7:C14">
    <sortCondition ref="B7:B14"/>
    <sortCondition descending="1" ref="C7:C14"/>
  </sortState>
  <mergeCells count="29">
    <mergeCell ref="D69:E69"/>
    <mergeCell ref="D35:E35"/>
    <mergeCell ref="D31:E31"/>
    <mergeCell ref="D32:E32"/>
    <mergeCell ref="D33:E33"/>
    <mergeCell ref="D34:E34"/>
    <mergeCell ref="D68:E68"/>
    <mergeCell ref="D62:E62"/>
    <mergeCell ref="D63:E63"/>
    <mergeCell ref="D64:E64"/>
    <mergeCell ref="D65:E65"/>
    <mergeCell ref="D66:E66"/>
    <mergeCell ref="D67:E67"/>
    <mergeCell ref="A17:E17"/>
    <mergeCell ref="A1:H2"/>
    <mergeCell ref="D30:E30"/>
    <mergeCell ref="D61:E61"/>
    <mergeCell ref="D36:E36"/>
    <mergeCell ref="D37:E37"/>
    <mergeCell ref="D38:E38"/>
    <mergeCell ref="D44:E44"/>
    <mergeCell ref="D45:E45"/>
    <mergeCell ref="D46:E46"/>
    <mergeCell ref="D47:E47"/>
    <mergeCell ref="D48:E48"/>
    <mergeCell ref="D49:E49"/>
    <mergeCell ref="D50:E50"/>
    <mergeCell ref="D51:E51"/>
    <mergeCell ref="D43:E43"/>
  </mergeCells>
  <pageMargins left="0.7" right="0.7" top="0.78740157499999996" bottom="0.78740157499999996" header="0.3" footer="0.3"/>
  <pageSetup paperSize="9" scale="69" orientation="landscape" r:id="rId1"/>
  <headerFooter>
    <oddFooter>Seite &amp;P</oddFooter>
  </headerFooter>
  <rowBreaks count="2" manualBreakCount="2">
    <brk id="27" max="16383" man="1"/>
    <brk id="5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filterMode="1">
    <tabColor rgb="FFFF6C61"/>
  </sheetPr>
  <dimension ref="A1:J76"/>
  <sheetViews>
    <sheetView zoomScaleNormal="100" workbookViewId="0">
      <selection sqref="A1:H2"/>
    </sheetView>
  </sheetViews>
  <sheetFormatPr baseColWidth="10" defaultRowHeight="15" x14ac:dyDescent="0.25"/>
  <cols>
    <col min="1" max="1" width="56.85546875" customWidth="1"/>
    <col min="3" max="3" width="14.42578125" customWidth="1"/>
    <col min="5" max="5" width="18" customWidth="1"/>
  </cols>
  <sheetData>
    <row r="1" spans="1:10" ht="15" customHeight="1" x14ac:dyDescent="0.25">
      <c r="A1" s="150" t="s">
        <v>71</v>
      </c>
      <c r="B1" s="150"/>
      <c r="C1" s="150"/>
      <c r="D1" s="150"/>
      <c r="E1" s="150"/>
      <c r="F1" s="150"/>
      <c r="G1" s="150"/>
      <c r="H1" s="150"/>
    </row>
    <row r="2" spans="1:10" ht="15" customHeight="1" x14ac:dyDescent="0.25">
      <c r="A2" s="150"/>
      <c r="B2" s="150"/>
      <c r="C2" s="150"/>
      <c r="D2" s="150"/>
      <c r="E2" s="150"/>
      <c r="F2" s="150"/>
      <c r="G2" s="150"/>
      <c r="H2" s="150"/>
    </row>
    <row r="4" spans="1:10" x14ac:dyDescent="0.25">
      <c r="A4" s="38" t="s">
        <v>60</v>
      </c>
    </row>
    <row r="6" spans="1:10" x14ac:dyDescent="0.25">
      <c r="A6" s="61" t="s">
        <v>37</v>
      </c>
      <c r="B6" s="61" t="s">
        <v>4</v>
      </c>
      <c r="C6" s="61" t="s">
        <v>11</v>
      </c>
      <c r="E6" s="54" t="s">
        <v>25</v>
      </c>
      <c r="F6" s="55"/>
      <c r="G6" s="55" t="s">
        <v>6</v>
      </c>
      <c r="H6" s="56" t="s">
        <v>5</v>
      </c>
    </row>
    <row r="7" spans="1:10" x14ac:dyDescent="0.25">
      <c r="A7" s="62" t="s">
        <v>12</v>
      </c>
      <c r="B7" t="s">
        <v>1</v>
      </c>
      <c r="C7">
        <v>735.8</v>
      </c>
      <c r="E7" s="4" t="s">
        <v>7</v>
      </c>
      <c r="F7" s="5"/>
      <c r="G7" s="66">
        <v>79.989999999999995</v>
      </c>
      <c r="H7" s="63">
        <f>G7*1.2</f>
        <v>95.987999999999985</v>
      </c>
      <c r="J7" s="65"/>
    </row>
    <row r="8" spans="1:10" x14ac:dyDescent="0.25">
      <c r="A8" s="62" t="s">
        <v>17</v>
      </c>
      <c r="B8" t="s">
        <v>1</v>
      </c>
      <c r="C8">
        <v>590</v>
      </c>
      <c r="E8" s="4" t="s">
        <v>8</v>
      </c>
      <c r="F8" s="5"/>
      <c r="G8" s="64">
        <f>H8/120*100</f>
        <v>4.9916666666666671</v>
      </c>
      <c r="H8" s="67">
        <v>5.99</v>
      </c>
    </row>
    <row r="9" spans="1:10" x14ac:dyDescent="0.25">
      <c r="A9" s="62" t="s">
        <v>18</v>
      </c>
      <c r="B9" t="s">
        <v>1</v>
      </c>
      <c r="C9">
        <v>589</v>
      </c>
      <c r="E9" s="4" t="s">
        <v>9</v>
      </c>
      <c r="F9" s="5"/>
      <c r="G9" s="64">
        <f>H9/120*100</f>
        <v>10</v>
      </c>
      <c r="H9" s="67">
        <v>12</v>
      </c>
    </row>
    <row r="10" spans="1:10" x14ac:dyDescent="0.25">
      <c r="A10" s="62" t="s">
        <v>14</v>
      </c>
      <c r="B10" t="s">
        <v>0</v>
      </c>
      <c r="C10">
        <v>1780</v>
      </c>
      <c r="E10" s="4" t="s">
        <v>10</v>
      </c>
      <c r="F10" s="5"/>
      <c r="G10" s="66">
        <v>24.99</v>
      </c>
      <c r="H10" s="63">
        <f>G10*1.2</f>
        <v>29.987999999999996</v>
      </c>
    </row>
    <row r="11" spans="1:10" x14ac:dyDescent="0.25">
      <c r="A11" s="62" t="s">
        <v>15</v>
      </c>
      <c r="B11" t="s">
        <v>0</v>
      </c>
      <c r="C11">
        <v>1600</v>
      </c>
      <c r="E11" s="41" t="s">
        <v>26</v>
      </c>
      <c r="F11" s="7"/>
      <c r="G11" s="68">
        <f>SUM(G7:G10)</f>
        <v>119.97166666666665</v>
      </c>
      <c r="H11" s="68">
        <f>SUM(H7:H10)</f>
        <v>143.96599999999998</v>
      </c>
    </row>
    <row r="12" spans="1:10" x14ac:dyDescent="0.25">
      <c r="A12" s="62" t="s">
        <v>16</v>
      </c>
      <c r="B12" t="s">
        <v>2</v>
      </c>
      <c r="C12">
        <v>2200</v>
      </c>
    </row>
    <row r="13" spans="1:10" x14ac:dyDescent="0.25">
      <c r="A13" s="62" t="s">
        <v>13</v>
      </c>
      <c r="B13" t="s">
        <v>2</v>
      </c>
      <c r="C13">
        <v>1201.9000000000001</v>
      </c>
      <c r="E13" s="23" t="s">
        <v>48</v>
      </c>
    </row>
    <row r="14" spans="1:10" x14ac:dyDescent="0.25">
      <c r="A14" s="62" t="s">
        <v>19</v>
      </c>
      <c r="B14" t="s">
        <v>3</v>
      </c>
      <c r="C14">
        <v>565</v>
      </c>
      <c r="E14" s="23" t="s">
        <v>49</v>
      </c>
    </row>
    <row r="15" spans="1:10" x14ac:dyDescent="0.25">
      <c r="E15" s="23" t="s">
        <v>47</v>
      </c>
    </row>
    <row r="17" spans="1:5" x14ac:dyDescent="0.25">
      <c r="A17" s="131" t="s">
        <v>45</v>
      </c>
      <c r="B17" s="131"/>
      <c r="C17" s="131"/>
      <c r="D17" s="131"/>
      <c r="E17" s="131"/>
    </row>
    <row r="18" spans="1:5" x14ac:dyDescent="0.25">
      <c r="A18" s="1" t="s">
        <v>55</v>
      </c>
    </row>
    <row r="19" spans="1:5" x14ac:dyDescent="0.25">
      <c r="A19" t="s">
        <v>56</v>
      </c>
    </row>
    <row r="20" spans="1:5" x14ac:dyDescent="0.25">
      <c r="A20" s="36" t="s">
        <v>67</v>
      </c>
    </row>
    <row r="21" spans="1:5" x14ac:dyDescent="0.25">
      <c r="A21" s="1"/>
    </row>
    <row r="22" spans="1:5" x14ac:dyDescent="0.25">
      <c r="A22" s="38" t="s">
        <v>59</v>
      </c>
      <c r="B22" s="38"/>
      <c r="C22" s="38"/>
      <c r="D22" s="38"/>
    </row>
    <row r="23" spans="1:5" x14ac:dyDescent="0.25">
      <c r="A23" s="1" t="s">
        <v>58</v>
      </c>
    </row>
    <row r="25" spans="1:5" x14ac:dyDescent="0.25">
      <c r="A25" t="s">
        <v>28</v>
      </c>
      <c r="B25" s="69">
        <f>ROUNDUP(AVERAGE(D31:E38),0)</f>
        <v>1278</v>
      </c>
      <c r="C25" s="49"/>
    </row>
    <row r="26" spans="1:5" x14ac:dyDescent="0.25">
      <c r="A26" t="s">
        <v>34</v>
      </c>
      <c r="B26" s="69">
        <f>ROUNDUP(MAX(D31:E38),0)</f>
        <v>2320</v>
      </c>
      <c r="C26" s="49"/>
    </row>
    <row r="27" spans="1:5" x14ac:dyDescent="0.25">
      <c r="A27" t="s">
        <v>29</v>
      </c>
      <c r="B27" s="69">
        <f>ROUNDUP(MIN(D31:E38),0)</f>
        <v>685</v>
      </c>
      <c r="C27" s="49"/>
    </row>
    <row r="30" spans="1:5" ht="16.5" thickBot="1" x14ac:dyDescent="0.3">
      <c r="A30" s="70" t="s">
        <v>37</v>
      </c>
      <c r="B30" s="70" t="s">
        <v>4</v>
      </c>
      <c r="C30" s="70" t="s">
        <v>11</v>
      </c>
      <c r="D30" s="149" t="s">
        <v>68</v>
      </c>
      <c r="E30" s="149"/>
    </row>
    <row r="31" spans="1:5" ht="15.75" thickTop="1" x14ac:dyDescent="0.25">
      <c r="A31" s="71" t="s">
        <v>12</v>
      </c>
      <c r="B31" s="5" t="s">
        <v>1</v>
      </c>
      <c r="C31" s="66">
        <v>735.8</v>
      </c>
      <c r="D31" s="147">
        <f>C31+$G$11</f>
        <v>855.77166666666665</v>
      </c>
      <c r="E31" s="148"/>
    </row>
    <row r="32" spans="1:5" x14ac:dyDescent="0.25">
      <c r="A32" s="72" t="s">
        <v>17</v>
      </c>
      <c r="B32" s="5" t="s">
        <v>1</v>
      </c>
      <c r="C32" s="66">
        <v>590</v>
      </c>
      <c r="D32" s="147">
        <f t="shared" ref="D32:D38" si="0">C32+$G$11</f>
        <v>709.97166666666669</v>
      </c>
      <c r="E32" s="148"/>
    </row>
    <row r="33" spans="1:5" x14ac:dyDescent="0.25">
      <c r="A33" s="72" t="s">
        <v>18</v>
      </c>
      <c r="B33" s="5" t="s">
        <v>1</v>
      </c>
      <c r="C33" s="66">
        <v>589</v>
      </c>
      <c r="D33" s="147">
        <f t="shared" si="0"/>
        <v>708.97166666666669</v>
      </c>
      <c r="E33" s="148"/>
    </row>
    <row r="34" spans="1:5" x14ac:dyDescent="0.25">
      <c r="A34" s="72" t="s">
        <v>14</v>
      </c>
      <c r="B34" s="5" t="s">
        <v>0</v>
      </c>
      <c r="C34" s="66">
        <v>1780</v>
      </c>
      <c r="D34" s="147">
        <f t="shared" si="0"/>
        <v>1899.9716666666666</v>
      </c>
      <c r="E34" s="148"/>
    </row>
    <row r="35" spans="1:5" x14ac:dyDescent="0.25">
      <c r="A35" s="72" t="s">
        <v>15</v>
      </c>
      <c r="B35" s="5" t="s">
        <v>0</v>
      </c>
      <c r="C35" s="66">
        <v>1600</v>
      </c>
      <c r="D35" s="147">
        <f t="shared" si="0"/>
        <v>1719.9716666666666</v>
      </c>
      <c r="E35" s="148"/>
    </row>
    <row r="36" spans="1:5" x14ac:dyDescent="0.25">
      <c r="A36" s="72" t="s">
        <v>16</v>
      </c>
      <c r="B36" s="5" t="s">
        <v>2</v>
      </c>
      <c r="C36" s="66">
        <v>2200</v>
      </c>
      <c r="D36" s="147">
        <f t="shared" si="0"/>
        <v>2319.9716666666668</v>
      </c>
      <c r="E36" s="148"/>
    </row>
    <row r="37" spans="1:5" x14ac:dyDescent="0.25">
      <c r="A37" s="72" t="s">
        <v>13</v>
      </c>
      <c r="B37" s="5" t="s">
        <v>2</v>
      </c>
      <c r="C37" s="66">
        <v>1201.9000000000001</v>
      </c>
      <c r="D37" s="147">
        <f t="shared" si="0"/>
        <v>1321.8716666666667</v>
      </c>
      <c r="E37" s="148"/>
    </row>
    <row r="38" spans="1:5" x14ac:dyDescent="0.25">
      <c r="A38" s="72" t="s">
        <v>19</v>
      </c>
      <c r="B38" s="5" t="s">
        <v>3</v>
      </c>
      <c r="C38" s="66">
        <v>565</v>
      </c>
      <c r="D38" s="147">
        <f t="shared" si="0"/>
        <v>684.97166666666669</v>
      </c>
      <c r="E38" s="148"/>
    </row>
    <row r="40" spans="1:5" x14ac:dyDescent="0.25">
      <c r="A40" t="s">
        <v>69</v>
      </c>
    </row>
    <row r="41" spans="1:5" x14ac:dyDescent="0.25">
      <c r="A41" t="s">
        <v>70</v>
      </c>
    </row>
    <row r="43" spans="1:5" ht="16.5" thickBot="1" x14ac:dyDescent="0.3">
      <c r="A43" s="70" t="s">
        <v>37</v>
      </c>
      <c r="B43" s="70" t="s">
        <v>4</v>
      </c>
      <c r="C43" s="70" t="s">
        <v>11</v>
      </c>
      <c r="D43" s="149" t="s">
        <v>68</v>
      </c>
      <c r="E43" s="149"/>
    </row>
    <row r="44" spans="1:5" ht="15.75" hidden="1" thickTop="1" x14ac:dyDescent="0.25">
      <c r="A44" s="71" t="s">
        <v>12</v>
      </c>
      <c r="B44" s="5" t="s">
        <v>1</v>
      </c>
      <c r="C44" s="66">
        <v>735.8</v>
      </c>
      <c r="D44" s="147">
        <f>C44+$G$11</f>
        <v>855.77166666666665</v>
      </c>
      <c r="E44" s="148"/>
    </row>
    <row r="45" spans="1:5" ht="15.75" hidden="1" thickTop="1" x14ac:dyDescent="0.25">
      <c r="A45" s="72" t="s">
        <v>17</v>
      </c>
      <c r="B45" s="5" t="s">
        <v>1</v>
      </c>
      <c r="C45" s="66">
        <v>590</v>
      </c>
      <c r="D45" s="147">
        <f t="shared" ref="D45:D51" si="1">C45+$G$11</f>
        <v>709.97166666666669</v>
      </c>
      <c r="E45" s="148"/>
    </row>
    <row r="46" spans="1:5" ht="15.75" hidden="1" thickTop="1" x14ac:dyDescent="0.25">
      <c r="A46" s="72" t="s">
        <v>18</v>
      </c>
      <c r="B46" s="5" t="s">
        <v>1</v>
      </c>
      <c r="C46" s="66">
        <v>589</v>
      </c>
      <c r="D46" s="147">
        <f t="shared" si="1"/>
        <v>708.97166666666669</v>
      </c>
      <c r="E46" s="148"/>
    </row>
    <row r="47" spans="1:5" ht="15.75" hidden="1" thickTop="1" x14ac:dyDescent="0.25">
      <c r="A47" s="72" t="s">
        <v>14</v>
      </c>
      <c r="B47" s="5" t="s">
        <v>0</v>
      </c>
      <c r="C47" s="66">
        <v>1780</v>
      </c>
      <c r="D47" s="147">
        <f t="shared" si="1"/>
        <v>1899.9716666666666</v>
      </c>
      <c r="E47" s="148"/>
    </row>
    <row r="48" spans="1:5" ht="15.75" hidden="1" thickTop="1" x14ac:dyDescent="0.25">
      <c r="A48" s="72" t="s">
        <v>15</v>
      </c>
      <c r="B48" s="5" t="s">
        <v>0</v>
      </c>
      <c r="C48" s="66">
        <v>1600</v>
      </c>
      <c r="D48" s="147">
        <f t="shared" si="1"/>
        <v>1719.9716666666666</v>
      </c>
      <c r="E48" s="148"/>
    </row>
    <row r="49" spans="1:5" ht="15.75" hidden="1" thickTop="1" x14ac:dyDescent="0.25">
      <c r="A49" s="72" t="s">
        <v>16</v>
      </c>
      <c r="B49" s="5" t="s">
        <v>2</v>
      </c>
      <c r="C49" s="66">
        <v>2200</v>
      </c>
      <c r="D49" s="147">
        <f t="shared" si="1"/>
        <v>2319.9716666666668</v>
      </c>
      <c r="E49" s="148"/>
    </row>
    <row r="50" spans="1:5" ht="15.75" thickTop="1" x14ac:dyDescent="0.25">
      <c r="A50" s="72" t="s">
        <v>13</v>
      </c>
      <c r="B50" s="5" t="s">
        <v>2</v>
      </c>
      <c r="C50" s="66">
        <v>1201.9000000000001</v>
      </c>
      <c r="D50" s="147">
        <f t="shared" si="1"/>
        <v>1321.8716666666667</v>
      </c>
      <c r="E50" s="148"/>
    </row>
    <row r="51" spans="1:5" hidden="1" x14ac:dyDescent="0.25">
      <c r="A51" s="72" t="s">
        <v>19</v>
      </c>
      <c r="B51" s="5" t="s">
        <v>3</v>
      </c>
      <c r="C51" s="66">
        <v>565</v>
      </c>
      <c r="D51" s="147">
        <f t="shared" si="1"/>
        <v>684.97166666666669</v>
      </c>
      <c r="E51" s="148"/>
    </row>
    <row r="52" spans="1:5" x14ac:dyDescent="0.25">
      <c r="A52" s="38"/>
    </row>
    <row r="53" spans="1:5" x14ac:dyDescent="0.25">
      <c r="A53" s="2"/>
      <c r="B53" s="50" t="s">
        <v>40</v>
      </c>
    </row>
    <row r="54" spans="1:5" x14ac:dyDescent="0.25">
      <c r="A54" s="1" t="s">
        <v>78</v>
      </c>
      <c r="B54" s="51">
        <v>0.2</v>
      </c>
      <c r="C54" s="1" t="s">
        <v>24</v>
      </c>
    </row>
    <row r="55" spans="1:5" x14ac:dyDescent="0.25">
      <c r="A55" s="73">
        <f>D50</f>
        <v>1321.8716666666667</v>
      </c>
      <c r="B55" s="73">
        <f>A55*B54</f>
        <v>264.37433333333337</v>
      </c>
      <c r="C55" s="73">
        <f>A55+B55</f>
        <v>1586.2460000000001</v>
      </c>
    </row>
    <row r="58" spans="1:5" x14ac:dyDescent="0.25">
      <c r="A58" t="s">
        <v>80</v>
      </c>
    </row>
    <row r="59" spans="1:5" x14ac:dyDescent="0.25">
      <c r="A59" t="s">
        <v>72</v>
      </c>
    </row>
    <row r="61" spans="1:5" ht="16.5" thickBot="1" x14ac:dyDescent="0.3">
      <c r="A61" s="70" t="s">
        <v>37</v>
      </c>
      <c r="B61" s="70" t="s">
        <v>4</v>
      </c>
      <c r="C61" s="70" t="s">
        <v>11</v>
      </c>
      <c r="D61" s="149" t="s">
        <v>68</v>
      </c>
      <c r="E61" s="149"/>
    </row>
    <row r="62" spans="1:5" ht="15.75" thickTop="1" x14ac:dyDescent="0.25">
      <c r="A62" s="71" t="s">
        <v>12</v>
      </c>
      <c r="B62" s="5" t="s">
        <v>1</v>
      </c>
      <c r="C62" s="66">
        <v>735.8</v>
      </c>
      <c r="D62" s="147">
        <f>IF(C62&lt;=1200,C62+$G$11,)</f>
        <v>855.77166666666665</v>
      </c>
      <c r="E62" s="148"/>
    </row>
    <row r="63" spans="1:5" x14ac:dyDescent="0.25">
      <c r="A63" s="72" t="s">
        <v>17</v>
      </c>
      <c r="B63" s="5" t="s">
        <v>1</v>
      </c>
      <c r="C63" s="66">
        <v>590</v>
      </c>
      <c r="D63" s="147">
        <f t="shared" ref="D63:D69" si="2">IF(C63&lt;=1200,C63+$G$11,)</f>
        <v>709.97166666666669</v>
      </c>
      <c r="E63" s="148"/>
    </row>
    <row r="64" spans="1:5" x14ac:dyDescent="0.25">
      <c r="A64" s="72" t="s">
        <v>18</v>
      </c>
      <c r="B64" s="5" t="s">
        <v>1</v>
      </c>
      <c r="C64" s="66">
        <v>589</v>
      </c>
      <c r="D64" s="147">
        <f t="shared" si="2"/>
        <v>708.97166666666669</v>
      </c>
      <c r="E64" s="148"/>
    </row>
    <row r="65" spans="1:5" x14ac:dyDescent="0.25">
      <c r="A65" s="72" t="s">
        <v>14</v>
      </c>
      <c r="B65" s="5" t="s">
        <v>0</v>
      </c>
      <c r="C65" s="66">
        <v>1780</v>
      </c>
      <c r="D65" s="147">
        <f t="shared" si="2"/>
        <v>0</v>
      </c>
      <c r="E65" s="148"/>
    </row>
    <row r="66" spans="1:5" x14ac:dyDescent="0.25">
      <c r="A66" s="72" t="s">
        <v>15</v>
      </c>
      <c r="B66" s="5" t="s">
        <v>0</v>
      </c>
      <c r="C66" s="66">
        <v>1600</v>
      </c>
      <c r="D66" s="147">
        <f t="shared" si="2"/>
        <v>0</v>
      </c>
      <c r="E66" s="148"/>
    </row>
    <row r="67" spans="1:5" x14ac:dyDescent="0.25">
      <c r="A67" s="72" t="s">
        <v>16</v>
      </c>
      <c r="B67" s="5" t="s">
        <v>2</v>
      </c>
      <c r="C67" s="66">
        <v>2200</v>
      </c>
      <c r="D67" s="147">
        <f t="shared" si="2"/>
        <v>0</v>
      </c>
      <c r="E67" s="148"/>
    </row>
    <row r="68" spans="1:5" x14ac:dyDescent="0.25">
      <c r="A68" s="72" t="s">
        <v>13</v>
      </c>
      <c r="B68" s="5" t="s">
        <v>2</v>
      </c>
      <c r="C68" s="66">
        <v>1201.9000000000001</v>
      </c>
      <c r="D68" s="147">
        <f t="shared" si="2"/>
        <v>0</v>
      </c>
      <c r="E68" s="148"/>
    </row>
    <row r="69" spans="1:5" x14ac:dyDescent="0.25">
      <c r="A69" s="72" t="s">
        <v>19</v>
      </c>
      <c r="B69" s="5" t="s">
        <v>3</v>
      </c>
      <c r="C69" s="66">
        <v>565</v>
      </c>
      <c r="D69" s="147">
        <f t="shared" si="2"/>
        <v>684.97166666666669</v>
      </c>
      <c r="E69" s="148"/>
    </row>
    <row r="71" spans="1:5" x14ac:dyDescent="0.25">
      <c r="B71" s="50" t="s">
        <v>40</v>
      </c>
    </row>
    <row r="72" spans="1:5" x14ac:dyDescent="0.25">
      <c r="A72" s="1" t="s">
        <v>31</v>
      </c>
      <c r="B72" s="51">
        <v>0.2</v>
      </c>
      <c r="C72" s="1" t="s">
        <v>24</v>
      </c>
    </row>
    <row r="73" spans="1:5" x14ac:dyDescent="0.25">
      <c r="A73" s="73">
        <f>D69</f>
        <v>684.97166666666669</v>
      </c>
      <c r="B73" s="73">
        <f>A73*B72</f>
        <v>136.99433333333334</v>
      </c>
      <c r="C73" s="73">
        <f>A73+B73</f>
        <v>821.96600000000001</v>
      </c>
    </row>
    <row r="75" spans="1:5" x14ac:dyDescent="0.25">
      <c r="A75" t="s">
        <v>63</v>
      </c>
    </row>
    <row r="76" spans="1:5" x14ac:dyDescent="0.25">
      <c r="A76" s="61" t="str">
        <f>IF(C73&lt;850,"Ja","Nein")</f>
        <v>Ja</v>
      </c>
    </row>
  </sheetData>
  <autoFilter ref="A43:E51" xr:uid="{00000000-0009-0000-0000-000005000000}">
    <filterColumn colId="1">
      <filters>
        <filter val="schwarz"/>
      </filters>
    </filterColumn>
    <filterColumn colId="3" showButton="0">
      <filters>
        <filter val="€1.321,87"/>
      </filters>
    </filterColumn>
  </autoFilter>
  <sortState ref="A7:C14">
    <sortCondition ref="B7:B14"/>
    <sortCondition ref="C7:C14"/>
  </sortState>
  <mergeCells count="29">
    <mergeCell ref="D43:E43"/>
    <mergeCell ref="A1:H2"/>
    <mergeCell ref="A17:E17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64:E64"/>
    <mergeCell ref="D44:E44"/>
    <mergeCell ref="D45:E45"/>
    <mergeCell ref="D46:E46"/>
    <mergeCell ref="D47:E47"/>
    <mergeCell ref="D48:E48"/>
    <mergeCell ref="D49:E49"/>
    <mergeCell ref="D50:E50"/>
    <mergeCell ref="D51:E51"/>
    <mergeCell ref="D61:E61"/>
    <mergeCell ref="D62:E62"/>
    <mergeCell ref="D63:E63"/>
    <mergeCell ref="D65:E65"/>
    <mergeCell ref="D66:E66"/>
    <mergeCell ref="D67:E67"/>
    <mergeCell ref="D68:E68"/>
    <mergeCell ref="D69:E69"/>
  </mergeCells>
  <conditionalFormatting sqref="D31:E38">
    <cfRule type="cellIs" dxfId="2" priority="3" operator="lessThan">
      <formula>1000</formula>
    </cfRule>
  </conditionalFormatting>
  <conditionalFormatting sqref="D44:E51">
    <cfRule type="cellIs" dxfId="1" priority="2" operator="lessThan">
      <formula>1000</formula>
    </cfRule>
  </conditionalFormatting>
  <conditionalFormatting sqref="D62:E69">
    <cfRule type="cellIs" dxfId="0" priority="1" operator="lessThan">
      <formula>1000</formula>
    </cfRule>
  </conditionalFormatting>
  <pageMargins left="0.7" right="0.7" top="0.78740157499999996" bottom="0.78740157499999996" header="0.3" footer="0.3"/>
  <pageSetup paperSize="9" scale="4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4</vt:i4>
      </vt:variant>
    </vt:vector>
  </HeadingPairs>
  <TitlesOfParts>
    <vt:vector size="10" baseType="lpstr">
      <vt:lpstr>Grünes Beispiel - Angabe</vt:lpstr>
      <vt:lpstr>Grünes Beispiel - Lösung</vt:lpstr>
      <vt:lpstr>Gelbes Beispiel - Angabe</vt:lpstr>
      <vt:lpstr>Gelbes Beispiel - Lösung</vt:lpstr>
      <vt:lpstr>Rotes Beispiel - Angabe</vt:lpstr>
      <vt:lpstr>Rotes Beispiel - Lösung</vt:lpstr>
      <vt:lpstr>'Gelbes Beispiel - Angabe'!Druckbereich</vt:lpstr>
      <vt:lpstr>'Grünes Beispiel - Angabe'!Druckbereich</vt:lpstr>
      <vt:lpstr>'Grünes Beispiel - Lösung'!Druckbereich</vt:lpstr>
      <vt:lpstr>'Rotes Beispiel - Angabe'!Druckbereich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Eglseer</dc:creator>
  <cp:lastModifiedBy>Peter Eglseer</cp:lastModifiedBy>
  <cp:lastPrinted>2018-03-06T13:27:59Z</cp:lastPrinted>
  <dcterms:created xsi:type="dcterms:W3CDTF">2018-01-23T10:56:52Z</dcterms:created>
  <dcterms:modified xsi:type="dcterms:W3CDTF">2018-03-22T07:05:50Z</dcterms:modified>
</cp:coreProperties>
</file>